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SE\SE\"/>
    </mc:Choice>
  </mc:AlternateContent>
  <xr:revisionPtr revIDLastSave="0" documentId="13_ncr:1_{A33FE334-33EA-48F3-A076-FFCDF5D549D8}" xr6:coauthVersionLast="44" xr6:coauthVersionMax="44" xr10:uidLastSave="{00000000-0000-0000-0000-000000000000}"/>
  <bookViews>
    <workbookView xWindow="-120" yWindow="-120" windowWidth="20730" windowHeight="11160" tabRatio="854" xr2:uid="{00000000-000D-0000-FFFF-FFFF00000000}"/>
  </bookViews>
  <sheets>
    <sheet name="Monthly Report Graph" sheetId="49" r:id="rId1"/>
    <sheet name="Monthly Report data" sheetId="47" r:id="rId2"/>
    <sheet name="Sheet1" sheetId="50" r:id="rId3"/>
    <sheet name="Monthly Report" sheetId="51" r:id="rId4"/>
    <sheet name="Monthly Report per  Shift" sheetId="34" r:id="rId5"/>
    <sheet name="1th" sheetId="54" r:id="rId6"/>
    <sheet name="2th" sheetId="2" r:id="rId7"/>
    <sheet name="3th" sheetId="3" r:id="rId8"/>
    <sheet name="4th" sheetId="18" r:id="rId9"/>
    <sheet name="5th" sheetId="17" r:id="rId10"/>
    <sheet name="6th" sheetId="16" r:id="rId11"/>
    <sheet name="7th" sheetId="15" r:id="rId12"/>
    <sheet name="8th" sheetId="14" r:id="rId13"/>
    <sheet name="9th" sheetId="13" r:id="rId14"/>
    <sheet name="10th" sheetId="12" r:id="rId15"/>
    <sheet name="11th" sheetId="11" r:id="rId16"/>
    <sheet name="12th" sheetId="10" r:id="rId17"/>
    <sheet name="13th" sheetId="9" r:id="rId18"/>
    <sheet name="14th" sheetId="8" r:id="rId19"/>
    <sheet name="15th" sheetId="7" r:id="rId20"/>
    <sheet name="16th" sheetId="6" r:id="rId21"/>
    <sheet name="17th" sheetId="5" r:id="rId22"/>
    <sheet name="18th" sheetId="31" r:id="rId23"/>
    <sheet name="19th" sheetId="30" r:id="rId24"/>
    <sheet name="20th" sheetId="29" r:id="rId25"/>
    <sheet name="21th" sheetId="33" r:id="rId26"/>
    <sheet name="22th" sheetId="32" r:id="rId27"/>
    <sheet name="23th" sheetId="28" r:id="rId28"/>
    <sheet name="24th" sheetId="40" r:id="rId29"/>
    <sheet name="25th" sheetId="39" r:id="rId30"/>
    <sheet name="26th" sheetId="38" r:id="rId31"/>
    <sheet name="27th" sheetId="37" r:id="rId32"/>
    <sheet name="28th" sheetId="36" r:id="rId33"/>
    <sheet name="29th" sheetId="35" r:id="rId34"/>
    <sheet name="30th" sheetId="42" r:id="rId35"/>
    <sheet name="31th" sheetId="41" r:id="rId36"/>
    <sheet name="Sheet2" sheetId="55" r:id="rId37"/>
  </sheets>
  <definedNames>
    <definedName name="_xlnm._FilterDatabase" localSheetId="3" hidden="1">'Monthly Report'!$B$8:$CD$8</definedName>
    <definedName name="A" localSheetId="5">#REF!</definedName>
    <definedName name="A">#REF!</definedName>
    <definedName name="fv">'18th'!$F$10</definedName>
    <definedName name="p">'13th'!$P$13</definedName>
    <definedName name="_xlnm.Print_Area" localSheetId="5">'1th'!$A$1:$BB$195</definedName>
    <definedName name="_xlnm.Print_Area" localSheetId="0">'Monthly Report Graph'!$A$1:$O$87</definedName>
    <definedName name="_xlnm.Print_Area" localSheetId="2">Sheet1!$A$1:$AP$88</definedName>
    <definedName name="高岡" localSheetId="5">#REF!</definedName>
    <definedName name="高岡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93" i="41" l="1"/>
  <c r="R192" i="41"/>
  <c r="R191" i="41"/>
  <c r="S191" i="41"/>
  <c r="R190" i="41"/>
  <c r="S190" i="41" s="1"/>
  <c r="R189" i="41"/>
  <c r="R188" i="41"/>
  <c r="R187" i="41"/>
  <c r="R186" i="41"/>
  <c r="R185" i="41"/>
  <c r="R184" i="41"/>
  <c r="R183" i="41"/>
  <c r="S183" i="41" s="1"/>
  <c r="R182" i="41"/>
  <c r="S182" i="41"/>
  <c r="R181" i="41"/>
  <c r="R180" i="41"/>
  <c r="R179" i="41"/>
  <c r="S179" i="41"/>
  <c r="R178" i="41"/>
  <c r="S178" i="41" s="1"/>
  <c r="R177" i="41"/>
  <c r="R176" i="41"/>
  <c r="R175" i="41"/>
  <c r="R174" i="41"/>
  <c r="S174" i="41"/>
  <c r="R173" i="41"/>
  <c r="R172" i="41"/>
  <c r="R171" i="41"/>
  <c r="S171" i="41"/>
  <c r="R170" i="41"/>
  <c r="S170" i="41" s="1"/>
  <c r="R169" i="41"/>
  <c r="R168" i="41"/>
  <c r="R167" i="41"/>
  <c r="R166" i="41"/>
  <c r="S166" i="41" s="1"/>
  <c r="R165" i="41"/>
  <c r="R164" i="41"/>
  <c r="R163" i="41"/>
  <c r="S163" i="41" s="1"/>
  <c r="R162" i="41"/>
  <c r="S162" i="41"/>
  <c r="R161" i="41"/>
  <c r="R160" i="41"/>
  <c r="R159" i="41"/>
  <c r="R158" i="41"/>
  <c r="R157" i="41"/>
  <c r="R156" i="41"/>
  <c r="R155" i="41"/>
  <c r="S155" i="41"/>
  <c r="R154" i="41"/>
  <c r="S154" i="41" s="1"/>
  <c r="R153" i="41"/>
  <c r="R152" i="41"/>
  <c r="R151" i="41"/>
  <c r="S151" i="41" s="1"/>
  <c r="R150" i="41"/>
  <c r="S150" i="41"/>
  <c r="R149" i="41"/>
  <c r="R148" i="41"/>
  <c r="R147" i="41"/>
  <c r="R146" i="41"/>
  <c r="S146" i="41" s="1"/>
  <c r="R145" i="41"/>
  <c r="R144" i="41"/>
  <c r="R143" i="41"/>
  <c r="R142" i="41"/>
  <c r="R141" i="41"/>
  <c r="R140" i="41"/>
  <c r="R139" i="41"/>
  <c r="S139" i="41" s="1"/>
  <c r="R138" i="41"/>
  <c r="R137" i="41"/>
  <c r="R136" i="41"/>
  <c r="R135" i="41"/>
  <c r="S135" i="41" s="1"/>
  <c r="R134" i="41"/>
  <c r="R131" i="41"/>
  <c r="R130" i="41"/>
  <c r="R129" i="41"/>
  <c r="S129" i="41"/>
  <c r="R128" i="41"/>
  <c r="R127" i="41"/>
  <c r="R126" i="41"/>
  <c r="R125" i="41"/>
  <c r="S125" i="41"/>
  <c r="R124" i="41"/>
  <c r="S124" i="41" s="1"/>
  <c r="R123" i="41"/>
  <c r="R122" i="41"/>
  <c r="R121" i="41"/>
  <c r="R120" i="41"/>
  <c r="S120" i="41"/>
  <c r="R119" i="41"/>
  <c r="R118" i="41"/>
  <c r="R117" i="41"/>
  <c r="R116" i="41"/>
  <c r="R115" i="41"/>
  <c r="R114" i="41"/>
  <c r="R113" i="41"/>
  <c r="S113" i="41"/>
  <c r="R112" i="41"/>
  <c r="S112" i="41" s="1"/>
  <c r="R111" i="41"/>
  <c r="R110" i="41"/>
  <c r="R109" i="41"/>
  <c r="R108" i="41"/>
  <c r="R107" i="41"/>
  <c r="R106" i="41"/>
  <c r="R105" i="41"/>
  <c r="S105" i="41" s="1"/>
  <c r="R104" i="41"/>
  <c r="S104" i="41"/>
  <c r="R103" i="41"/>
  <c r="R102" i="41"/>
  <c r="R101" i="41"/>
  <c r="R100" i="41"/>
  <c r="R99" i="41"/>
  <c r="R98" i="41"/>
  <c r="R97" i="41"/>
  <c r="S97" i="41"/>
  <c r="R96" i="41"/>
  <c r="S96" i="41" s="1"/>
  <c r="R95" i="41"/>
  <c r="R94" i="41"/>
  <c r="R93" i="41"/>
  <c r="R92" i="41"/>
  <c r="S92" i="41" s="1"/>
  <c r="R91" i="41"/>
  <c r="R90" i="41"/>
  <c r="R89" i="41"/>
  <c r="R88" i="41"/>
  <c r="S88" i="41"/>
  <c r="R87" i="41"/>
  <c r="R86" i="41"/>
  <c r="R85" i="41"/>
  <c r="S85" i="41"/>
  <c r="R84" i="41"/>
  <c r="R132" i="41" s="1"/>
  <c r="R83" i="41"/>
  <c r="R82" i="41"/>
  <c r="R81" i="41"/>
  <c r="S81" i="41"/>
  <c r="R80" i="41"/>
  <c r="S80" i="41" s="1"/>
  <c r="R79" i="41"/>
  <c r="R78" i="41"/>
  <c r="R77" i="41"/>
  <c r="R76" i="41"/>
  <c r="S76" i="41"/>
  <c r="R75" i="41"/>
  <c r="R74" i="41"/>
  <c r="R73" i="41"/>
  <c r="R72" i="41"/>
  <c r="R69" i="41"/>
  <c r="R68" i="41"/>
  <c r="R67" i="41"/>
  <c r="R66" i="41"/>
  <c r="S66" i="41" s="1"/>
  <c r="R65" i="41"/>
  <c r="R64" i="41"/>
  <c r="R63" i="41"/>
  <c r="S63" i="41"/>
  <c r="R62" i="41"/>
  <c r="S62" i="41" s="1"/>
  <c r="R61" i="41"/>
  <c r="R60" i="41"/>
  <c r="R59" i="41"/>
  <c r="S59" i="41" s="1"/>
  <c r="R58" i="41"/>
  <c r="S58" i="41"/>
  <c r="R57" i="41"/>
  <c r="R56" i="41"/>
  <c r="R55" i="41"/>
  <c r="R54" i="41"/>
  <c r="R53" i="41"/>
  <c r="R52" i="41"/>
  <c r="R51" i="41"/>
  <c r="S51" i="41"/>
  <c r="R50" i="41"/>
  <c r="S50" i="41" s="1"/>
  <c r="R49" i="41"/>
  <c r="R48" i="41"/>
  <c r="R47" i="41"/>
  <c r="R46" i="41"/>
  <c r="R45" i="41"/>
  <c r="R44" i="41"/>
  <c r="R43" i="41"/>
  <c r="S43" i="41" s="1"/>
  <c r="R42" i="41"/>
  <c r="S42" i="41"/>
  <c r="R41" i="41"/>
  <c r="R40" i="41"/>
  <c r="R39" i="41"/>
  <c r="R38" i="41"/>
  <c r="R37" i="41"/>
  <c r="R36" i="41"/>
  <c r="R35" i="41"/>
  <c r="S35" i="41"/>
  <c r="R34" i="41"/>
  <c r="S34" i="41" s="1"/>
  <c r="R33" i="41"/>
  <c r="R32" i="41"/>
  <c r="R31" i="41"/>
  <c r="S31" i="41" s="1"/>
  <c r="R30" i="41"/>
  <c r="S30" i="41"/>
  <c r="R29" i="41"/>
  <c r="R28" i="41"/>
  <c r="R27" i="41"/>
  <c r="R26" i="41"/>
  <c r="S26" i="41" s="1"/>
  <c r="R25" i="41"/>
  <c r="R24" i="41"/>
  <c r="R23" i="41"/>
  <c r="R22" i="41"/>
  <c r="R21" i="41"/>
  <c r="R20" i="41"/>
  <c r="R19" i="41"/>
  <c r="S19" i="41" s="1"/>
  <c r="R18" i="41"/>
  <c r="S18" i="41"/>
  <c r="R17" i="41"/>
  <c r="R16" i="41"/>
  <c r="R15" i="41"/>
  <c r="S15" i="41"/>
  <c r="R14" i="41"/>
  <c r="S14" i="41" s="1"/>
  <c r="R13" i="41"/>
  <c r="R12" i="41"/>
  <c r="R11" i="41"/>
  <c r="S11" i="41" s="1"/>
  <c r="R10" i="41"/>
  <c r="S10" i="41"/>
  <c r="R193" i="42"/>
  <c r="R192" i="42"/>
  <c r="R191" i="42"/>
  <c r="S191" i="42"/>
  <c r="R190" i="42"/>
  <c r="S190" i="42" s="1"/>
  <c r="R189" i="42"/>
  <c r="R188" i="42"/>
  <c r="R187" i="42"/>
  <c r="R186" i="42"/>
  <c r="S186" i="42" s="1"/>
  <c r="R185" i="42"/>
  <c r="R184" i="42"/>
  <c r="R183" i="42"/>
  <c r="S183" i="42" s="1"/>
  <c r="R182" i="42"/>
  <c r="S182" i="42"/>
  <c r="R181" i="42"/>
  <c r="R180" i="42"/>
  <c r="R179" i="42"/>
  <c r="R178" i="42"/>
  <c r="S178" i="42" s="1"/>
  <c r="R177" i="42"/>
  <c r="R176" i="42"/>
  <c r="R175" i="42"/>
  <c r="R174" i="42"/>
  <c r="S174" i="42" s="1"/>
  <c r="R173" i="42"/>
  <c r="R172" i="42"/>
  <c r="R171" i="42"/>
  <c r="R170" i="42"/>
  <c r="S170" i="42"/>
  <c r="R169" i="42"/>
  <c r="R168" i="42"/>
  <c r="R167" i="42"/>
  <c r="R166" i="42"/>
  <c r="S166" i="42"/>
  <c r="R165" i="42"/>
  <c r="R164" i="42"/>
  <c r="R163" i="42"/>
  <c r="R162" i="42"/>
  <c r="S162" i="42" s="1"/>
  <c r="R161" i="42"/>
  <c r="R160" i="42"/>
  <c r="R159" i="42"/>
  <c r="R158" i="42"/>
  <c r="S158" i="42" s="1"/>
  <c r="R157" i="42"/>
  <c r="R156" i="42"/>
  <c r="R155" i="42"/>
  <c r="S155" i="42" s="1"/>
  <c r="R154" i="42"/>
  <c r="S154" i="42"/>
  <c r="R153" i="42"/>
  <c r="R152" i="42"/>
  <c r="R151" i="42"/>
  <c r="R150" i="42"/>
  <c r="S150" i="42" s="1"/>
  <c r="R149" i="42"/>
  <c r="R148" i="42"/>
  <c r="R147" i="42"/>
  <c r="S147" i="42" s="1"/>
  <c r="R146" i="42"/>
  <c r="S146" i="42"/>
  <c r="R145" i="42"/>
  <c r="R144" i="42"/>
  <c r="R143" i="42"/>
  <c r="R142" i="42"/>
  <c r="S142" i="42"/>
  <c r="R141" i="42"/>
  <c r="R140" i="42"/>
  <c r="R139" i="42"/>
  <c r="S139" i="42"/>
  <c r="R138" i="42"/>
  <c r="S138" i="42" s="1"/>
  <c r="R137" i="42"/>
  <c r="R136" i="42"/>
  <c r="R135" i="42"/>
  <c r="R134" i="42"/>
  <c r="R131" i="42"/>
  <c r="R130" i="42"/>
  <c r="R129" i="42"/>
  <c r="R128" i="42"/>
  <c r="S128" i="42"/>
  <c r="R127" i="42"/>
  <c r="R126" i="42"/>
  <c r="R125" i="42"/>
  <c r="R124" i="42"/>
  <c r="S124" i="42" s="1"/>
  <c r="R123" i="42"/>
  <c r="R122" i="42"/>
  <c r="R121" i="42"/>
  <c r="R120" i="42"/>
  <c r="S120" i="42" s="1"/>
  <c r="R119" i="42"/>
  <c r="R118" i="42"/>
  <c r="R117" i="42"/>
  <c r="S117" i="42" s="1"/>
  <c r="R116" i="42"/>
  <c r="S116" i="42"/>
  <c r="R115" i="42"/>
  <c r="R114" i="42"/>
  <c r="R113" i="42"/>
  <c r="S113" i="42"/>
  <c r="R112" i="42"/>
  <c r="S112" i="42" s="1"/>
  <c r="R111" i="42"/>
  <c r="R110" i="42"/>
  <c r="R109" i="42"/>
  <c r="S109" i="42" s="1"/>
  <c r="R108" i="42"/>
  <c r="S108" i="42"/>
  <c r="R107" i="42"/>
  <c r="R106" i="42"/>
  <c r="R105" i="42"/>
  <c r="S105" i="42"/>
  <c r="R104" i="42"/>
  <c r="S104" i="42" s="1"/>
  <c r="R103" i="42"/>
  <c r="R102" i="42"/>
  <c r="R101" i="42"/>
  <c r="S101" i="42" s="1"/>
  <c r="R100" i="42"/>
  <c r="S100" i="42"/>
  <c r="R99" i="42"/>
  <c r="R98" i="42"/>
  <c r="R97" i="42"/>
  <c r="R96" i="42"/>
  <c r="S96" i="42" s="1"/>
  <c r="R95" i="42"/>
  <c r="R94" i="42"/>
  <c r="R93" i="42"/>
  <c r="R92" i="42"/>
  <c r="S92" i="42" s="1"/>
  <c r="R91" i="42"/>
  <c r="R90" i="42"/>
  <c r="R89" i="42"/>
  <c r="R88" i="42"/>
  <c r="S88" i="42"/>
  <c r="R87" i="42"/>
  <c r="R86" i="42"/>
  <c r="R85" i="42"/>
  <c r="R84" i="42"/>
  <c r="S84" i="42"/>
  <c r="R83" i="42"/>
  <c r="R82" i="42"/>
  <c r="R81" i="42"/>
  <c r="R80" i="42"/>
  <c r="S80" i="42" s="1"/>
  <c r="R79" i="42"/>
  <c r="R78" i="42"/>
  <c r="R77" i="42"/>
  <c r="R76" i="42"/>
  <c r="S76" i="42" s="1"/>
  <c r="R75" i="42"/>
  <c r="R74" i="42"/>
  <c r="R73" i="42"/>
  <c r="R72" i="42"/>
  <c r="R69" i="42"/>
  <c r="R68" i="42"/>
  <c r="R67" i="42"/>
  <c r="R66" i="42"/>
  <c r="S66" i="42"/>
  <c r="R65" i="42"/>
  <c r="R64" i="42"/>
  <c r="R63" i="42"/>
  <c r="R62" i="42"/>
  <c r="S62" i="42" s="1"/>
  <c r="R61" i="42"/>
  <c r="R60" i="42"/>
  <c r="R59" i="42"/>
  <c r="R58" i="42"/>
  <c r="S58" i="42" s="1"/>
  <c r="R57" i="42"/>
  <c r="R56" i="42"/>
  <c r="R55" i="42"/>
  <c r="R54" i="42"/>
  <c r="S54" i="42"/>
  <c r="R53" i="42"/>
  <c r="R52" i="42"/>
  <c r="R51" i="42"/>
  <c r="R50" i="42"/>
  <c r="S50" i="42"/>
  <c r="R49" i="42"/>
  <c r="R48" i="42"/>
  <c r="R47" i="42"/>
  <c r="R46" i="42"/>
  <c r="S46" i="42" s="1"/>
  <c r="R45" i="42"/>
  <c r="R44" i="42"/>
  <c r="R43" i="42"/>
  <c r="R42" i="42"/>
  <c r="S42" i="42" s="1"/>
  <c r="R41" i="42"/>
  <c r="R40" i="42"/>
  <c r="R39" i="42"/>
  <c r="R38" i="42"/>
  <c r="S38" i="42"/>
  <c r="R37" i="42"/>
  <c r="R36" i="42"/>
  <c r="R35" i="42"/>
  <c r="R34" i="42"/>
  <c r="S34" i="42"/>
  <c r="R33" i="42"/>
  <c r="R32" i="42"/>
  <c r="R31" i="42"/>
  <c r="R30" i="42"/>
  <c r="S30" i="42" s="1"/>
  <c r="R29" i="42"/>
  <c r="R28" i="42"/>
  <c r="R27" i="42"/>
  <c r="R26" i="42"/>
  <c r="S26" i="42"/>
  <c r="R25" i="42"/>
  <c r="R24" i="42"/>
  <c r="R23" i="42"/>
  <c r="R22" i="42"/>
  <c r="S22" i="42"/>
  <c r="R21" i="42"/>
  <c r="R20" i="42"/>
  <c r="R19" i="42"/>
  <c r="R18" i="42"/>
  <c r="S18" i="42"/>
  <c r="R17" i="42"/>
  <c r="R16" i="42"/>
  <c r="R15" i="42"/>
  <c r="R14" i="42"/>
  <c r="S14" i="42" s="1"/>
  <c r="R13" i="42"/>
  <c r="R12" i="42"/>
  <c r="R11" i="42"/>
  <c r="R10" i="42"/>
  <c r="S10" i="42" s="1"/>
  <c r="R193" i="35"/>
  <c r="R192" i="35"/>
  <c r="R191" i="35"/>
  <c r="S191" i="35" s="1"/>
  <c r="R190" i="35"/>
  <c r="S190" i="35"/>
  <c r="R189" i="35"/>
  <c r="R188" i="35"/>
  <c r="R187" i="35"/>
  <c r="S187" i="35"/>
  <c r="R186" i="35"/>
  <c r="S186" i="35" s="1"/>
  <c r="R185" i="35"/>
  <c r="R184" i="35"/>
  <c r="R183" i="35"/>
  <c r="S183" i="35" s="1"/>
  <c r="R182" i="35"/>
  <c r="S182" i="35"/>
  <c r="R181" i="35"/>
  <c r="R180" i="35"/>
  <c r="R179" i="35"/>
  <c r="S179" i="35"/>
  <c r="R178" i="35"/>
  <c r="S178" i="35" s="1"/>
  <c r="R177" i="35"/>
  <c r="R176" i="35"/>
  <c r="R175" i="35"/>
  <c r="S175" i="35" s="1"/>
  <c r="R174" i="35"/>
  <c r="S174" i="35"/>
  <c r="R173" i="35"/>
  <c r="R172" i="35"/>
  <c r="R171" i="35"/>
  <c r="R170" i="35"/>
  <c r="R169" i="35"/>
  <c r="R168" i="35"/>
  <c r="R167" i="35"/>
  <c r="R166" i="35"/>
  <c r="S166" i="35" s="1"/>
  <c r="R165" i="35"/>
  <c r="R164" i="35"/>
  <c r="R163" i="35"/>
  <c r="S163" i="35" s="1"/>
  <c r="R162" i="35"/>
  <c r="S162" i="35"/>
  <c r="R161" i="35"/>
  <c r="R160" i="35"/>
  <c r="R159" i="35"/>
  <c r="S159" i="35"/>
  <c r="R158" i="35"/>
  <c r="S158" i="35" s="1"/>
  <c r="R157" i="35"/>
  <c r="R156" i="35"/>
  <c r="R155" i="35"/>
  <c r="S155" i="35" s="1"/>
  <c r="R154" i="35"/>
  <c r="S154" i="35"/>
  <c r="R153" i="35"/>
  <c r="R152" i="35"/>
  <c r="R151" i="35"/>
  <c r="S151" i="35"/>
  <c r="R150" i="35"/>
  <c r="S150" i="35" s="1"/>
  <c r="R149" i="35"/>
  <c r="R148" i="35"/>
  <c r="R147" i="35"/>
  <c r="S147" i="35" s="1"/>
  <c r="R146" i="35"/>
  <c r="S146" i="35"/>
  <c r="R145" i="35"/>
  <c r="R144" i="35"/>
  <c r="R143" i="35"/>
  <c r="S143" i="35"/>
  <c r="R142" i="35"/>
  <c r="S142" i="35" s="1"/>
  <c r="R141" i="35"/>
  <c r="R140" i="35"/>
  <c r="R139" i="35"/>
  <c r="S139" i="35" s="1"/>
  <c r="R138" i="35"/>
  <c r="S138" i="35"/>
  <c r="R137" i="35"/>
  <c r="R136" i="35"/>
  <c r="R135" i="35"/>
  <c r="S135" i="35"/>
  <c r="R134" i="35"/>
  <c r="R131" i="35"/>
  <c r="R130" i="35"/>
  <c r="R129" i="35"/>
  <c r="S129" i="35" s="1"/>
  <c r="R128" i="35"/>
  <c r="S128" i="35"/>
  <c r="R127" i="35"/>
  <c r="R126" i="35"/>
  <c r="R125" i="35"/>
  <c r="R124" i="35"/>
  <c r="S124" i="35"/>
  <c r="R123" i="35"/>
  <c r="R122" i="35"/>
  <c r="R121" i="35"/>
  <c r="R120" i="35"/>
  <c r="R119" i="35"/>
  <c r="R118" i="35"/>
  <c r="R117" i="35"/>
  <c r="R116" i="35"/>
  <c r="S116" i="35" s="1"/>
  <c r="R115" i="35"/>
  <c r="R114" i="35"/>
  <c r="R113" i="35"/>
  <c r="S113" i="35" s="1"/>
  <c r="R112" i="35"/>
  <c r="S112" i="35"/>
  <c r="R111" i="35"/>
  <c r="R110" i="35"/>
  <c r="R109" i="35"/>
  <c r="S109" i="35"/>
  <c r="R108" i="35"/>
  <c r="S108" i="35" s="1"/>
  <c r="R107" i="35"/>
  <c r="R106" i="35"/>
  <c r="R105" i="35"/>
  <c r="R104" i="35"/>
  <c r="R103" i="35"/>
  <c r="R102" i="35"/>
  <c r="R101" i="35"/>
  <c r="R100" i="35"/>
  <c r="S100" i="35" s="1"/>
  <c r="R99" i="35"/>
  <c r="R98" i="35"/>
  <c r="R97" i="35"/>
  <c r="S97" i="35" s="1"/>
  <c r="R96" i="35"/>
  <c r="S96" i="35"/>
  <c r="R95" i="35"/>
  <c r="R94" i="35"/>
  <c r="R93" i="35"/>
  <c r="R92" i="35"/>
  <c r="S92" i="35" s="1"/>
  <c r="R91" i="35"/>
  <c r="R90" i="35"/>
  <c r="R89" i="35"/>
  <c r="R88" i="35"/>
  <c r="R87" i="35"/>
  <c r="R86" i="35"/>
  <c r="R85" i="35"/>
  <c r="S85" i="35" s="1"/>
  <c r="R84" i="35"/>
  <c r="S84" i="35"/>
  <c r="R83" i="35"/>
  <c r="R82" i="35"/>
  <c r="R81" i="35"/>
  <c r="S81" i="35"/>
  <c r="R80" i="35"/>
  <c r="S80" i="35" s="1"/>
  <c r="R79" i="35"/>
  <c r="R78" i="35"/>
  <c r="R77" i="35"/>
  <c r="R76" i="35"/>
  <c r="S76" i="35" s="1"/>
  <c r="R75" i="35"/>
  <c r="R74" i="35"/>
  <c r="R73" i="35"/>
  <c r="R72" i="35"/>
  <c r="R69" i="35"/>
  <c r="R68" i="35"/>
  <c r="R67" i="35"/>
  <c r="R66" i="35"/>
  <c r="S66" i="35"/>
  <c r="R65" i="35"/>
  <c r="R64" i="35"/>
  <c r="R63" i="35"/>
  <c r="R62" i="35"/>
  <c r="S62" i="35"/>
  <c r="R61" i="35"/>
  <c r="R60" i="35"/>
  <c r="R59" i="35"/>
  <c r="R58" i="35"/>
  <c r="R57" i="35"/>
  <c r="R56" i="35"/>
  <c r="R55" i="35"/>
  <c r="R54" i="35"/>
  <c r="S54" i="35" s="1"/>
  <c r="R53" i="35"/>
  <c r="R52" i="35"/>
  <c r="R51" i="35"/>
  <c r="R50" i="35"/>
  <c r="R49" i="35"/>
  <c r="R48" i="35"/>
  <c r="R47" i="35"/>
  <c r="R46" i="35"/>
  <c r="S46" i="35" s="1"/>
  <c r="R45" i="35"/>
  <c r="R44" i="35"/>
  <c r="R43" i="35"/>
  <c r="R42" i="35"/>
  <c r="R41" i="35"/>
  <c r="R40" i="35"/>
  <c r="R39" i="35"/>
  <c r="R38" i="35"/>
  <c r="S38" i="35"/>
  <c r="R37" i="35"/>
  <c r="R36" i="35"/>
  <c r="R35" i="35"/>
  <c r="R34" i="35"/>
  <c r="S34" i="35"/>
  <c r="R33" i="35"/>
  <c r="R32" i="35"/>
  <c r="R31" i="35"/>
  <c r="R30" i="35"/>
  <c r="R29" i="35"/>
  <c r="R28" i="35"/>
  <c r="R27" i="35"/>
  <c r="R26" i="35"/>
  <c r="S26" i="35" s="1"/>
  <c r="R25" i="35"/>
  <c r="R24" i="35"/>
  <c r="R23" i="35"/>
  <c r="R22" i="35"/>
  <c r="S22" i="35" s="1"/>
  <c r="R21" i="35"/>
  <c r="R20" i="35"/>
  <c r="R19" i="35"/>
  <c r="R18" i="35"/>
  <c r="S18" i="35"/>
  <c r="R17" i="35"/>
  <c r="R16" i="35"/>
  <c r="R15" i="35"/>
  <c r="R14" i="35"/>
  <c r="R13" i="35"/>
  <c r="R12" i="35"/>
  <c r="R11" i="35"/>
  <c r="R10" i="35"/>
  <c r="R193" i="36"/>
  <c r="R192" i="36"/>
  <c r="R191" i="36"/>
  <c r="R190" i="36"/>
  <c r="R189" i="36"/>
  <c r="R188" i="36"/>
  <c r="R187" i="36"/>
  <c r="R186" i="36"/>
  <c r="S186" i="36" s="1"/>
  <c r="R185" i="36"/>
  <c r="R184" i="36"/>
  <c r="R183" i="36"/>
  <c r="R182" i="36"/>
  <c r="S182" i="36" s="1"/>
  <c r="R181" i="36"/>
  <c r="R180" i="36"/>
  <c r="R179" i="36"/>
  <c r="R178" i="36"/>
  <c r="S178" i="36"/>
  <c r="R177" i="36"/>
  <c r="R176" i="36"/>
  <c r="R175" i="36"/>
  <c r="R174" i="36"/>
  <c r="S174" i="36"/>
  <c r="R173" i="36"/>
  <c r="R172" i="36"/>
  <c r="R171" i="36"/>
  <c r="R170" i="36"/>
  <c r="S170" i="36" s="1"/>
  <c r="R169" i="36"/>
  <c r="R168" i="36"/>
  <c r="R167" i="36"/>
  <c r="R166" i="36"/>
  <c r="S166" i="36" s="1"/>
  <c r="R165" i="36"/>
  <c r="R164" i="36"/>
  <c r="R163" i="36"/>
  <c r="R162" i="36"/>
  <c r="S162" i="36"/>
  <c r="R161" i="36"/>
  <c r="R160" i="36"/>
  <c r="R159" i="36"/>
  <c r="R158" i="36"/>
  <c r="S158" i="36"/>
  <c r="R157" i="36"/>
  <c r="R156" i="36"/>
  <c r="R155" i="36"/>
  <c r="R154" i="36"/>
  <c r="S154" i="36" s="1"/>
  <c r="R153" i="36"/>
  <c r="R152" i="36"/>
  <c r="R151" i="36"/>
  <c r="R150" i="36"/>
  <c r="S150" i="36" s="1"/>
  <c r="R149" i="36"/>
  <c r="R148" i="36"/>
  <c r="R147" i="36"/>
  <c r="R146" i="36"/>
  <c r="S146" i="36"/>
  <c r="R145" i="36"/>
  <c r="R144" i="36"/>
  <c r="R143" i="36"/>
  <c r="R142" i="36"/>
  <c r="S142" i="36"/>
  <c r="R141" i="36"/>
  <c r="R140" i="36"/>
  <c r="R139" i="36"/>
  <c r="R138" i="36"/>
  <c r="S138" i="36" s="1"/>
  <c r="R137" i="36"/>
  <c r="R136" i="36"/>
  <c r="R135" i="36"/>
  <c r="R134" i="36"/>
  <c r="R194" i="36" s="1"/>
  <c r="R131" i="36"/>
  <c r="R130" i="36"/>
  <c r="R129" i="36"/>
  <c r="R128" i="36"/>
  <c r="S128" i="36"/>
  <c r="R127" i="36"/>
  <c r="R126" i="36"/>
  <c r="R125" i="36"/>
  <c r="R124" i="36"/>
  <c r="S124" i="36"/>
  <c r="R123" i="36"/>
  <c r="R122" i="36"/>
  <c r="R121" i="36"/>
  <c r="R120" i="36"/>
  <c r="S120" i="36" s="1"/>
  <c r="R119" i="36"/>
  <c r="R118" i="36"/>
  <c r="R117" i="36"/>
  <c r="R116" i="36"/>
  <c r="S116" i="36" s="1"/>
  <c r="R115" i="36"/>
  <c r="R114" i="36"/>
  <c r="R113" i="36"/>
  <c r="R112" i="36"/>
  <c r="S112" i="36"/>
  <c r="R111" i="36"/>
  <c r="R110" i="36"/>
  <c r="R109" i="36"/>
  <c r="R108" i="36"/>
  <c r="S108" i="36"/>
  <c r="R107" i="36"/>
  <c r="R106" i="36"/>
  <c r="R105" i="36"/>
  <c r="R104" i="36"/>
  <c r="S104" i="36" s="1"/>
  <c r="R103" i="36"/>
  <c r="R102" i="36"/>
  <c r="R101" i="36"/>
  <c r="R100" i="36"/>
  <c r="S100" i="36" s="1"/>
  <c r="R99" i="36"/>
  <c r="R98" i="36"/>
  <c r="R97" i="36"/>
  <c r="R96" i="36"/>
  <c r="S96" i="36"/>
  <c r="R95" i="36"/>
  <c r="R94" i="36"/>
  <c r="R93" i="36"/>
  <c r="R92" i="36"/>
  <c r="S92" i="36"/>
  <c r="R91" i="36"/>
  <c r="R90" i="36"/>
  <c r="R89" i="36"/>
  <c r="R88" i="36"/>
  <c r="S88" i="36" s="1"/>
  <c r="R87" i="36"/>
  <c r="R86" i="36"/>
  <c r="R85" i="36"/>
  <c r="R84" i="36"/>
  <c r="S84" i="36" s="1"/>
  <c r="R83" i="36"/>
  <c r="R82" i="36"/>
  <c r="R81" i="36"/>
  <c r="R80" i="36"/>
  <c r="S80" i="36"/>
  <c r="R79" i="36"/>
  <c r="R78" i="36"/>
  <c r="R77" i="36"/>
  <c r="R76" i="36"/>
  <c r="S76" i="36"/>
  <c r="R75" i="36"/>
  <c r="R74" i="36"/>
  <c r="R73" i="36"/>
  <c r="R72" i="36"/>
  <c r="S72" i="36" s="1"/>
  <c r="R69" i="36"/>
  <c r="R68" i="36"/>
  <c r="R67" i="36"/>
  <c r="S67" i="36" s="1"/>
  <c r="R66" i="36"/>
  <c r="S66" i="36"/>
  <c r="R65" i="36"/>
  <c r="R64" i="36"/>
  <c r="R63" i="36"/>
  <c r="S63" i="36"/>
  <c r="R62" i="36"/>
  <c r="S62" i="36" s="1"/>
  <c r="R61" i="36"/>
  <c r="R60" i="36"/>
  <c r="R59" i="36"/>
  <c r="S59" i="36" s="1"/>
  <c r="R58" i="36"/>
  <c r="S58" i="36"/>
  <c r="R57" i="36"/>
  <c r="R56" i="36"/>
  <c r="R55" i="36"/>
  <c r="R54" i="36"/>
  <c r="R53" i="36"/>
  <c r="R52" i="36"/>
  <c r="R51" i="36"/>
  <c r="S51" i="36"/>
  <c r="R50" i="36"/>
  <c r="S50" i="36" s="1"/>
  <c r="R49" i="36"/>
  <c r="R48" i="36"/>
  <c r="R47" i="36"/>
  <c r="R46" i="36"/>
  <c r="R45" i="36"/>
  <c r="R44" i="36"/>
  <c r="R43" i="36"/>
  <c r="S43" i="36" s="1"/>
  <c r="R42" i="36"/>
  <c r="S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193" i="37"/>
  <c r="R192" i="37"/>
  <c r="R191" i="37"/>
  <c r="R190" i="37"/>
  <c r="S190" i="37" s="1"/>
  <c r="R189" i="37"/>
  <c r="R188" i="37"/>
  <c r="R187" i="37"/>
  <c r="R186" i="37"/>
  <c r="R185" i="37"/>
  <c r="R184" i="37"/>
  <c r="R183" i="37"/>
  <c r="S183" i="37" s="1"/>
  <c r="R182" i="37"/>
  <c r="S182" i="37"/>
  <c r="R181" i="37"/>
  <c r="R180" i="37"/>
  <c r="R179" i="37"/>
  <c r="S179" i="37"/>
  <c r="R178" i="37"/>
  <c r="S178" i="37" s="1"/>
  <c r="R177" i="37"/>
  <c r="R176" i="37"/>
  <c r="R175" i="37"/>
  <c r="S175" i="37" s="1"/>
  <c r="R174" i="37"/>
  <c r="S174" i="37"/>
  <c r="R173" i="37"/>
  <c r="R172" i="37"/>
  <c r="R171" i="37"/>
  <c r="R170" i="37"/>
  <c r="R169" i="37"/>
  <c r="R168" i="37"/>
  <c r="R167" i="37"/>
  <c r="R166" i="37"/>
  <c r="S166" i="37"/>
  <c r="R165" i="37"/>
  <c r="R164" i="37"/>
  <c r="R163" i="37"/>
  <c r="S163" i="37"/>
  <c r="R162" i="37"/>
  <c r="S162" i="37" s="1"/>
  <c r="R161" i="37"/>
  <c r="R160" i="37"/>
  <c r="R159" i="37"/>
  <c r="R158" i="37"/>
  <c r="S158" i="37"/>
  <c r="R157" i="37"/>
  <c r="R156" i="37"/>
  <c r="R155" i="37"/>
  <c r="R154" i="37"/>
  <c r="R153" i="37"/>
  <c r="R152" i="37"/>
  <c r="R151" i="37"/>
  <c r="S151" i="37"/>
  <c r="R150" i="37"/>
  <c r="S150" i="37" s="1"/>
  <c r="R149" i="37"/>
  <c r="R148" i="37"/>
  <c r="R147" i="37"/>
  <c r="S147" i="37" s="1"/>
  <c r="R146" i="37"/>
  <c r="S146" i="37"/>
  <c r="R145" i="37"/>
  <c r="R144" i="37"/>
  <c r="R143" i="37"/>
  <c r="R142" i="37"/>
  <c r="S142" i="37"/>
  <c r="R141" i="37"/>
  <c r="R140" i="37"/>
  <c r="R139" i="37"/>
  <c r="R138" i="37"/>
  <c r="S138" i="37" s="1"/>
  <c r="R137" i="37"/>
  <c r="R136" i="37"/>
  <c r="R135" i="37"/>
  <c r="R134" i="37"/>
  <c r="R131" i="37"/>
  <c r="R130" i="37"/>
  <c r="R129" i="37"/>
  <c r="R128" i="37"/>
  <c r="S128" i="37"/>
  <c r="R127" i="37"/>
  <c r="R126" i="37"/>
  <c r="R125" i="37"/>
  <c r="R124" i="37"/>
  <c r="R123" i="37"/>
  <c r="R122" i="37"/>
  <c r="R121" i="37"/>
  <c r="R120" i="37"/>
  <c r="S120" i="37"/>
  <c r="R119" i="37"/>
  <c r="R118" i="37"/>
  <c r="R117" i="37"/>
  <c r="R116" i="37"/>
  <c r="S116" i="37" s="1"/>
  <c r="R115" i="37"/>
  <c r="R114" i="37"/>
  <c r="R113" i="37"/>
  <c r="R112" i="37"/>
  <c r="S112" i="37" s="1"/>
  <c r="R111" i="37"/>
  <c r="R110" i="37"/>
  <c r="R109" i="37"/>
  <c r="R108" i="37"/>
  <c r="R107" i="37"/>
  <c r="R106" i="37"/>
  <c r="R105" i="37"/>
  <c r="R104" i="37"/>
  <c r="S104" i="37"/>
  <c r="R103" i="37"/>
  <c r="R102" i="37"/>
  <c r="R101" i="37"/>
  <c r="R100" i="37"/>
  <c r="S100" i="37"/>
  <c r="R99" i="37"/>
  <c r="R98" i="37"/>
  <c r="R97" i="37"/>
  <c r="R96" i="37"/>
  <c r="S96" i="37" s="1"/>
  <c r="R95" i="37"/>
  <c r="R94" i="37"/>
  <c r="R93" i="37"/>
  <c r="R92" i="37"/>
  <c r="R91" i="37"/>
  <c r="R90" i="37"/>
  <c r="R89" i="37"/>
  <c r="R88" i="37"/>
  <c r="S88" i="37" s="1"/>
  <c r="R87" i="37"/>
  <c r="R86" i="37"/>
  <c r="R85" i="37"/>
  <c r="R84" i="37"/>
  <c r="S84" i="37"/>
  <c r="R83" i="37"/>
  <c r="R82" i="37"/>
  <c r="R81" i="37"/>
  <c r="R80" i="37"/>
  <c r="S80" i="37"/>
  <c r="R79" i="37"/>
  <c r="R78" i="37"/>
  <c r="R77" i="37"/>
  <c r="R76" i="37"/>
  <c r="R75" i="37"/>
  <c r="R74" i="37"/>
  <c r="R73" i="37"/>
  <c r="R72" i="37"/>
  <c r="S72" i="37" s="1"/>
  <c r="R69" i="37"/>
  <c r="R68" i="37"/>
  <c r="R67" i="37"/>
  <c r="R66" i="37"/>
  <c r="S66" i="37" s="1"/>
  <c r="R65" i="37"/>
  <c r="R64" i="37"/>
  <c r="R63" i="37"/>
  <c r="R62" i="37"/>
  <c r="R61" i="37"/>
  <c r="R60" i="37"/>
  <c r="R59" i="37"/>
  <c r="S59" i="37" s="1"/>
  <c r="R58" i="37"/>
  <c r="S58" i="37"/>
  <c r="R57" i="37"/>
  <c r="R56" i="37"/>
  <c r="S56" i="37"/>
  <c r="R55" i="37"/>
  <c r="S55" i="37" s="1"/>
  <c r="R54" i="37"/>
  <c r="S54" i="37"/>
  <c r="R53" i="37"/>
  <c r="R52" i="37"/>
  <c r="R51" i="37"/>
  <c r="S51" i="37"/>
  <c r="R50" i="37"/>
  <c r="S50" i="37" s="1"/>
  <c r="R49" i="37"/>
  <c r="R48" i="37"/>
  <c r="R47" i="37"/>
  <c r="R46" i="37"/>
  <c r="R45" i="37"/>
  <c r="R44" i="37"/>
  <c r="R43" i="37"/>
  <c r="R42" i="37"/>
  <c r="S42" i="37" s="1"/>
  <c r="R41" i="37"/>
  <c r="R40" i="37"/>
  <c r="S40" i="37" s="1"/>
  <c r="R39" i="37"/>
  <c r="S39" i="37"/>
  <c r="R38" i="37"/>
  <c r="S38" i="37" s="1"/>
  <c r="R37" i="37"/>
  <c r="R36" i="37"/>
  <c r="R35" i="37"/>
  <c r="R34" i="37"/>
  <c r="S34" i="37" s="1"/>
  <c r="R33" i="37"/>
  <c r="R32" i="37"/>
  <c r="R31" i="37"/>
  <c r="R30" i="37"/>
  <c r="R29" i="37"/>
  <c r="R28" i="37"/>
  <c r="R27" i="37"/>
  <c r="S27" i="37" s="1"/>
  <c r="R26" i="37"/>
  <c r="S26" i="37"/>
  <c r="R25" i="37"/>
  <c r="R24" i="37"/>
  <c r="S24" i="37"/>
  <c r="R23" i="37"/>
  <c r="S23" i="37" s="1"/>
  <c r="R22" i="37"/>
  <c r="S22" i="37"/>
  <c r="R21" i="37"/>
  <c r="R20" i="37"/>
  <c r="R19" i="37"/>
  <c r="R18" i="37"/>
  <c r="S18" i="37"/>
  <c r="R17" i="37"/>
  <c r="R16" i="37"/>
  <c r="R15" i="37"/>
  <c r="R14" i="37"/>
  <c r="R13" i="37"/>
  <c r="R12" i="37"/>
  <c r="R11" i="37"/>
  <c r="R10" i="37"/>
  <c r="R193" i="38"/>
  <c r="R192" i="38"/>
  <c r="R191" i="38"/>
  <c r="R190" i="38"/>
  <c r="S190" i="38" s="1"/>
  <c r="R189" i="38"/>
  <c r="R188" i="38"/>
  <c r="R187" i="38"/>
  <c r="R186" i="38"/>
  <c r="R185" i="38"/>
  <c r="R184" i="38"/>
  <c r="R183" i="38"/>
  <c r="R182" i="38"/>
  <c r="S182" i="38"/>
  <c r="R181" i="38"/>
  <c r="R180" i="38"/>
  <c r="R179" i="38"/>
  <c r="R178" i="38"/>
  <c r="S178" i="38"/>
  <c r="R177" i="38"/>
  <c r="R176" i="38"/>
  <c r="R175" i="38"/>
  <c r="R174" i="38"/>
  <c r="S174" i="38" s="1"/>
  <c r="R173" i="38"/>
  <c r="R172" i="38"/>
  <c r="R171" i="38"/>
  <c r="R170" i="38"/>
  <c r="S170" i="38" s="1"/>
  <c r="R169" i="38"/>
  <c r="R168" i="38"/>
  <c r="R167" i="38"/>
  <c r="R166" i="38"/>
  <c r="S166" i="38"/>
  <c r="R165" i="38"/>
  <c r="R164" i="38"/>
  <c r="R163" i="38"/>
  <c r="R162" i="38"/>
  <c r="S162" i="38"/>
  <c r="R161" i="38"/>
  <c r="R160" i="38"/>
  <c r="R159" i="38"/>
  <c r="R158" i="38"/>
  <c r="S158" i="38" s="1"/>
  <c r="R157" i="38"/>
  <c r="R156" i="38"/>
  <c r="R155" i="38"/>
  <c r="R154" i="38"/>
  <c r="S154" i="38" s="1"/>
  <c r="R153" i="38"/>
  <c r="R152" i="38"/>
  <c r="R151" i="38"/>
  <c r="R150" i="38"/>
  <c r="R149" i="38"/>
  <c r="R148" i="38"/>
  <c r="R147" i="38"/>
  <c r="R146" i="38"/>
  <c r="S146" i="38"/>
  <c r="R145" i="38"/>
  <c r="R144" i="38"/>
  <c r="R143" i="38"/>
  <c r="R142" i="38"/>
  <c r="S142" i="38"/>
  <c r="R141" i="38"/>
  <c r="R140" i="38"/>
  <c r="R139" i="38"/>
  <c r="R138" i="38"/>
  <c r="S138" i="38" s="1"/>
  <c r="R137" i="38"/>
  <c r="R136" i="38"/>
  <c r="R135" i="38"/>
  <c r="R134" i="38"/>
  <c r="R131" i="38"/>
  <c r="R130" i="38"/>
  <c r="R129" i="38"/>
  <c r="R128" i="38"/>
  <c r="R127" i="38"/>
  <c r="R126" i="38"/>
  <c r="R125" i="38"/>
  <c r="R124" i="38"/>
  <c r="R123" i="38"/>
  <c r="R122" i="38"/>
  <c r="R121" i="38"/>
  <c r="R120" i="38"/>
  <c r="S120" i="38" s="1"/>
  <c r="R119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R105" i="38"/>
  <c r="R104" i="38"/>
  <c r="R103" i="38"/>
  <c r="R102" i="38"/>
  <c r="R101" i="38"/>
  <c r="R100" i="38"/>
  <c r="R99" i="38"/>
  <c r="R98" i="38"/>
  <c r="R97" i="38"/>
  <c r="R96" i="38"/>
  <c r="R95" i="38"/>
  <c r="R94" i="38"/>
  <c r="R93" i="38"/>
  <c r="R92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R78" i="38"/>
  <c r="R77" i="38"/>
  <c r="R76" i="38"/>
  <c r="R75" i="38"/>
  <c r="R74" i="38"/>
  <c r="R132" i="38" s="1"/>
  <c r="R73" i="38"/>
  <c r="R72" i="38"/>
  <c r="R69" i="38"/>
  <c r="R68" i="38"/>
  <c r="R67" i="38"/>
  <c r="S67" i="38"/>
  <c r="R66" i="38"/>
  <c r="S66" i="38" s="1"/>
  <c r="R65" i="38"/>
  <c r="R64" i="38"/>
  <c r="R63" i="38"/>
  <c r="R62" i="38"/>
  <c r="S62" i="38" s="1"/>
  <c r="R61" i="38"/>
  <c r="R60" i="38"/>
  <c r="R59" i="38"/>
  <c r="R58" i="38"/>
  <c r="R57" i="38"/>
  <c r="R56" i="38"/>
  <c r="R55" i="38"/>
  <c r="R54" i="38"/>
  <c r="R53" i="38"/>
  <c r="R52" i="38"/>
  <c r="R51" i="38"/>
  <c r="R50" i="38"/>
  <c r="R49" i="38"/>
  <c r="R48" i="38"/>
  <c r="R47" i="38"/>
  <c r="R46" i="38"/>
  <c r="R45" i="38"/>
  <c r="R44" i="38"/>
  <c r="R43" i="38"/>
  <c r="R42" i="38"/>
  <c r="R41" i="38"/>
  <c r="R40" i="38"/>
  <c r="R39" i="38"/>
  <c r="R38" i="38"/>
  <c r="R37" i="38"/>
  <c r="R36" i="38"/>
  <c r="R35" i="38"/>
  <c r="S35" i="38" s="1"/>
  <c r="R34" i="38"/>
  <c r="S34" i="38"/>
  <c r="R33" i="38"/>
  <c r="R32" i="38"/>
  <c r="R31" i="38"/>
  <c r="S31" i="38"/>
  <c r="R30" i="38"/>
  <c r="S30" i="38" s="1"/>
  <c r="R29" i="38"/>
  <c r="R28" i="38"/>
  <c r="R27" i="38"/>
  <c r="R26" i="38"/>
  <c r="S26" i="38"/>
  <c r="R25" i="38"/>
  <c r="R24" i="38"/>
  <c r="R23" i="38"/>
  <c r="R22" i="38"/>
  <c r="R21" i="38"/>
  <c r="R20" i="38"/>
  <c r="R19" i="38"/>
  <c r="S19" i="38"/>
  <c r="R18" i="38"/>
  <c r="S18" i="38" s="1"/>
  <c r="R17" i="38"/>
  <c r="R16" i="38"/>
  <c r="R15" i="38"/>
  <c r="S15" i="38" s="1"/>
  <c r="R14" i="38"/>
  <c r="S14" i="38"/>
  <c r="R13" i="38"/>
  <c r="R12" i="38"/>
  <c r="R11" i="38"/>
  <c r="S11" i="38"/>
  <c r="R10" i="38"/>
  <c r="S10" i="38" s="1"/>
  <c r="R193" i="39"/>
  <c r="R192" i="39"/>
  <c r="R191" i="39"/>
  <c r="R190" i="39"/>
  <c r="S190" i="39"/>
  <c r="R189" i="39"/>
  <c r="R188" i="39"/>
  <c r="R187" i="39"/>
  <c r="R186" i="39"/>
  <c r="S186" i="39"/>
  <c r="R185" i="39"/>
  <c r="R184" i="39"/>
  <c r="R183" i="39"/>
  <c r="R182" i="39"/>
  <c r="S182" i="39"/>
  <c r="R181" i="39"/>
  <c r="R180" i="39"/>
  <c r="R179" i="39"/>
  <c r="R178" i="39"/>
  <c r="R177" i="39"/>
  <c r="R176" i="39"/>
  <c r="R175" i="39"/>
  <c r="R174" i="39"/>
  <c r="S174" i="39" s="1"/>
  <c r="R173" i="39"/>
  <c r="R172" i="39"/>
  <c r="R171" i="39"/>
  <c r="R170" i="39"/>
  <c r="S170" i="39"/>
  <c r="R169" i="39"/>
  <c r="R168" i="39"/>
  <c r="R167" i="39"/>
  <c r="R166" i="39"/>
  <c r="S166" i="39"/>
  <c r="R165" i="39"/>
  <c r="R164" i="39"/>
  <c r="R163" i="39"/>
  <c r="R162" i="39"/>
  <c r="R161" i="39"/>
  <c r="R160" i="39"/>
  <c r="R159" i="39"/>
  <c r="R158" i="39"/>
  <c r="S158" i="39"/>
  <c r="R157" i="39"/>
  <c r="R156" i="39"/>
  <c r="R155" i="39"/>
  <c r="R154" i="39"/>
  <c r="S154" i="39" s="1"/>
  <c r="R153" i="39"/>
  <c r="R152" i="39"/>
  <c r="R151" i="39"/>
  <c r="R150" i="39"/>
  <c r="S150" i="39" s="1"/>
  <c r="R149" i="39"/>
  <c r="R148" i="39"/>
  <c r="R147" i="39"/>
  <c r="R146" i="39"/>
  <c r="R145" i="39"/>
  <c r="R144" i="39"/>
  <c r="R143" i="39"/>
  <c r="R142" i="39"/>
  <c r="S142" i="39"/>
  <c r="R141" i="39"/>
  <c r="R140" i="39"/>
  <c r="R139" i="39"/>
  <c r="R138" i="39"/>
  <c r="S138" i="39"/>
  <c r="R137" i="39"/>
  <c r="R136" i="39"/>
  <c r="R135" i="39"/>
  <c r="R134" i="39"/>
  <c r="S134" i="39" s="1"/>
  <c r="R131" i="39"/>
  <c r="R130" i="39"/>
  <c r="R129" i="39"/>
  <c r="R128" i="39"/>
  <c r="S128" i="39" s="1"/>
  <c r="R127" i="39"/>
  <c r="R126" i="39"/>
  <c r="R125" i="39"/>
  <c r="R124" i="39"/>
  <c r="S124" i="39"/>
  <c r="R123" i="39"/>
  <c r="R122" i="39"/>
  <c r="R121" i="39"/>
  <c r="R120" i="39"/>
  <c r="S120" i="39"/>
  <c r="R119" i="39"/>
  <c r="R118" i="39"/>
  <c r="R117" i="39"/>
  <c r="R116" i="39"/>
  <c r="R115" i="39"/>
  <c r="R114" i="39"/>
  <c r="R113" i="39"/>
  <c r="R112" i="39"/>
  <c r="S112" i="39" s="1"/>
  <c r="R111" i="39"/>
  <c r="R110" i="39"/>
  <c r="R109" i="39"/>
  <c r="R108" i="39"/>
  <c r="S108" i="39" s="1"/>
  <c r="R107" i="39"/>
  <c r="R106" i="39"/>
  <c r="R105" i="39"/>
  <c r="R104" i="39"/>
  <c r="S104" i="39"/>
  <c r="R103" i="39"/>
  <c r="R102" i="39"/>
  <c r="R101" i="39"/>
  <c r="R100" i="39"/>
  <c r="R99" i="39"/>
  <c r="R98" i="39"/>
  <c r="R97" i="39"/>
  <c r="R96" i="39"/>
  <c r="S96" i="39"/>
  <c r="R95" i="39"/>
  <c r="R94" i="39"/>
  <c r="R93" i="39"/>
  <c r="R92" i="39"/>
  <c r="S92" i="39" s="1"/>
  <c r="R91" i="39"/>
  <c r="R90" i="39"/>
  <c r="R89" i="39"/>
  <c r="R88" i="39"/>
  <c r="S88" i="39" s="1"/>
  <c r="R87" i="39"/>
  <c r="R86" i="39"/>
  <c r="R85" i="39"/>
  <c r="R84" i="39"/>
  <c r="R83" i="39"/>
  <c r="R82" i="39"/>
  <c r="R81" i="39"/>
  <c r="R80" i="39"/>
  <c r="S80" i="39"/>
  <c r="R79" i="39"/>
  <c r="R78" i="39"/>
  <c r="R77" i="39"/>
  <c r="R76" i="39"/>
  <c r="S76" i="39"/>
  <c r="R75" i="39"/>
  <c r="R74" i="39"/>
  <c r="R73" i="39"/>
  <c r="R72" i="39"/>
  <c r="S72" i="39" s="1"/>
  <c r="R69" i="39"/>
  <c r="R68" i="39"/>
  <c r="R67" i="39"/>
  <c r="R66" i="39"/>
  <c r="S66" i="39"/>
  <c r="R65" i="39"/>
  <c r="R64" i="39"/>
  <c r="R63" i="39"/>
  <c r="R62" i="39"/>
  <c r="S62" i="39"/>
  <c r="R61" i="39"/>
  <c r="R60" i="39"/>
  <c r="R59" i="39"/>
  <c r="S59" i="39"/>
  <c r="R58" i="39"/>
  <c r="S58" i="39" s="1"/>
  <c r="R57" i="39"/>
  <c r="R56" i="39"/>
  <c r="R55" i="39"/>
  <c r="S55" i="39" s="1"/>
  <c r="R54" i="39"/>
  <c r="S54" i="39"/>
  <c r="R53" i="39"/>
  <c r="R52" i="39"/>
  <c r="R51" i="39"/>
  <c r="S51" i="39"/>
  <c r="R50" i="39"/>
  <c r="S50" i="39" s="1"/>
  <c r="R49" i="39"/>
  <c r="R48" i="39"/>
  <c r="R47" i="39"/>
  <c r="R46" i="39"/>
  <c r="R45" i="39"/>
  <c r="R44" i="39"/>
  <c r="R43" i="39"/>
  <c r="R42" i="39"/>
  <c r="S42" i="39"/>
  <c r="R41" i="39"/>
  <c r="R40" i="39"/>
  <c r="R39" i="39"/>
  <c r="S39" i="39"/>
  <c r="R38" i="39"/>
  <c r="S38" i="39"/>
  <c r="R37" i="39"/>
  <c r="R36" i="39"/>
  <c r="R35" i="39"/>
  <c r="R34" i="39"/>
  <c r="S34" i="39" s="1"/>
  <c r="R33" i="39"/>
  <c r="R32" i="39"/>
  <c r="R31" i="39"/>
  <c r="R30" i="39"/>
  <c r="R29" i="39"/>
  <c r="R28" i="39"/>
  <c r="R27" i="39"/>
  <c r="S27" i="39" s="1"/>
  <c r="R26" i="39"/>
  <c r="S26" i="39" s="1"/>
  <c r="R25" i="39"/>
  <c r="R24" i="39"/>
  <c r="R23" i="39"/>
  <c r="S23" i="39" s="1"/>
  <c r="R22" i="39"/>
  <c r="S22" i="39" s="1"/>
  <c r="R21" i="39"/>
  <c r="R20" i="39"/>
  <c r="R19" i="39"/>
  <c r="R18" i="39"/>
  <c r="S18" i="39"/>
  <c r="R17" i="39"/>
  <c r="R16" i="39"/>
  <c r="R15" i="39"/>
  <c r="R14" i="39"/>
  <c r="R13" i="39"/>
  <c r="R12" i="39"/>
  <c r="R11" i="39"/>
  <c r="S11" i="39"/>
  <c r="R10" i="39"/>
  <c r="S10" i="39"/>
  <c r="R193" i="40"/>
  <c r="R192" i="40"/>
  <c r="R191" i="40"/>
  <c r="R190" i="40"/>
  <c r="S190" i="40" s="1"/>
  <c r="R189" i="40"/>
  <c r="R188" i="40"/>
  <c r="R187" i="40"/>
  <c r="R186" i="40"/>
  <c r="S186" i="40"/>
  <c r="R185" i="40"/>
  <c r="R184" i="40"/>
  <c r="R183" i="40"/>
  <c r="R182" i="40"/>
  <c r="S182" i="40" s="1"/>
  <c r="R181" i="40"/>
  <c r="R180" i="40"/>
  <c r="R179" i="40"/>
  <c r="R178" i="40"/>
  <c r="R177" i="40"/>
  <c r="R176" i="40"/>
  <c r="R175" i="40"/>
  <c r="R174" i="40"/>
  <c r="S174" i="40"/>
  <c r="R173" i="40"/>
  <c r="R172" i="40"/>
  <c r="R171" i="40"/>
  <c r="S171" i="40"/>
  <c r="R170" i="40"/>
  <c r="S170" i="40"/>
  <c r="R169" i="40"/>
  <c r="R168" i="40"/>
  <c r="R167" i="40"/>
  <c r="S167" i="40"/>
  <c r="R166" i="40"/>
  <c r="S166" i="40"/>
  <c r="R165" i="40"/>
  <c r="R164" i="40"/>
  <c r="R163" i="40"/>
  <c r="R162" i="40"/>
  <c r="R161" i="40"/>
  <c r="R160" i="40"/>
  <c r="R159" i="40"/>
  <c r="R158" i="40"/>
  <c r="R157" i="40"/>
  <c r="R156" i="40"/>
  <c r="R155" i="40"/>
  <c r="R154" i="40"/>
  <c r="R153" i="40"/>
  <c r="R152" i="40"/>
  <c r="R151" i="40"/>
  <c r="R150" i="40"/>
  <c r="R149" i="40"/>
  <c r="R148" i="40"/>
  <c r="R147" i="40"/>
  <c r="R146" i="40"/>
  <c r="R145" i="40"/>
  <c r="R144" i="40"/>
  <c r="R143" i="40"/>
  <c r="R142" i="40"/>
  <c r="R141" i="40"/>
  <c r="R140" i="40"/>
  <c r="R139" i="40"/>
  <c r="R138" i="40"/>
  <c r="R137" i="40"/>
  <c r="R136" i="40"/>
  <c r="R135" i="40"/>
  <c r="R134" i="40"/>
  <c r="R194" i="40" s="1"/>
  <c r="R131" i="40"/>
  <c r="R130" i="40"/>
  <c r="R129" i="40"/>
  <c r="R128" i="40"/>
  <c r="S128" i="40"/>
  <c r="R127" i="40"/>
  <c r="R126" i="40"/>
  <c r="R125" i="40"/>
  <c r="R124" i="40"/>
  <c r="S124" i="40" s="1"/>
  <c r="R123" i="40"/>
  <c r="R122" i="40"/>
  <c r="R121" i="40"/>
  <c r="R120" i="40"/>
  <c r="R119" i="40"/>
  <c r="R118" i="40"/>
  <c r="R117" i="40"/>
  <c r="R116" i="40"/>
  <c r="S116" i="40"/>
  <c r="R115" i="40"/>
  <c r="R114" i="40"/>
  <c r="R113" i="40"/>
  <c r="R112" i="40"/>
  <c r="S112" i="40" s="1"/>
  <c r="R111" i="40"/>
  <c r="R110" i="40"/>
  <c r="R109" i="40"/>
  <c r="R108" i="40"/>
  <c r="S108" i="40"/>
  <c r="R107" i="40"/>
  <c r="R106" i="40"/>
  <c r="R105" i="40"/>
  <c r="R104" i="40"/>
  <c r="R103" i="40"/>
  <c r="R102" i="40"/>
  <c r="R101" i="40"/>
  <c r="R100" i="40"/>
  <c r="S100" i="40" s="1"/>
  <c r="R99" i="40"/>
  <c r="R98" i="40"/>
  <c r="R97" i="40"/>
  <c r="R96" i="40"/>
  <c r="S96" i="40"/>
  <c r="R95" i="40"/>
  <c r="R94" i="40"/>
  <c r="R93" i="40"/>
  <c r="R92" i="40"/>
  <c r="S92" i="40" s="1"/>
  <c r="R91" i="40"/>
  <c r="R90" i="40"/>
  <c r="R89" i="40"/>
  <c r="R88" i="40"/>
  <c r="R87" i="40"/>
  <c r="R86" i="40"/>
  <c r="R85" i="40"/>
  <c r="R84" i="40"/>
  <c r="S84" i="40"/>
  <c r="R83" i="40"/>
  <c r="R82" i="40"/>
  <c r="R81" i="40"/>
  <c r="R80" i="40"/>
  <c r="S80" i="40" s="1"/>
  <c r="R79" i="40"/>
  <c r="R78" i="40"/>
  <c r="R77" i="40"/>
  <c r="R76" i="40"/>
  <c r="S76" i="40"/>
  <c r="R75" i="40"/>
  <c r="R74" i="40"/>
  <c r="R73" i="40"/>
  <c r="R72" i="40"/>
  <c r="R69" i="40"/>
  <c r="R68" i="40"/>
  <c r="R67" i="40"/>
  <c r="R66" i="40"/>
  <c r="S66" i="40"/>
  <c r="R65" i="40"/>
  <c r="R64" i="40"/>
  <c r="R63" i="40"/>
  <c r="R62" i="40"/>
  <c r="S62" i="40" s="1"/>
  <c r="R61" i="40"/>
  <c r="R60" i="40"/>
  <c r="R59" i="40"/>
  <c r="R58" i="40"/>
  <c r="S58" i="40"/>
  <c r="R57" i="40"/>
  <c r="R56" i="40"/>
  <c r="R55" i="40"/>
  <c r="R54" i="40"/>
  <c r="R53" i="40"/>
  <c r="R52" i="40"/>
  <c r="R51" i="40"/>
  <c r="R50" i="40"/>
  <c r="S50" i="40" s="1"/>
  <c r="R49" i="40"/>
  <c r="R48" i="40"/>
  <c r="R47" i="40"/>
  <c r="S47" i="40" s="1"/>
  <c r="R46" i="40"/>
  <c r="S46" i="40" s="1"/>
  <c r="R45" i="40"/>
  <c r="R44" i="40"/>
  <c r="R43" i="40"/>
  <c r="S43" i="40" s="1"/>
  <c r="R42" i="40"/>
  <c r="S42" i="40" s="1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70" i="40"/>
  <c r="R193" i="28"/>
  <c r="R192" i="28"/>
  <c r="R191" i="28"/>
  <c r="R190" i="28"/>
  <c r="R189" i="28"/>
  <c r="R188" i="28"/>
  <c r="R187" i="28"/>
  <c r="S187" i="28"/>
  <c r="R186" i="28"/>
  <c r="S186" i="28"/>
  <c r="R185" i="28"/>
  <c r="R184" i="28"/>
  <c r="R183" i="28"/>
  <c r="R182" i="28"/>
  <c r="R181" i="28"/>
  <c r="R180" i="28"/>
  <c r="R179" i="28"/>
  <c r="S179" i="28"/>
  <c r="R178" i="28"/>
  <c r="S178" i="28"/>
  <c r="R177" i="28"/>
  <c r="R176" i="28"/>
  <c r="R175" i="28"/>
  <c r="R174" i="28"/>
  <c r="R173" i="28"/>
  <c r="R172" i="28"/>
  <c r="R171" i="28"/>
  <c r="S171" i="28"/>
  <c r="R170" i="28"/>
  <c r="S170" i="28"/>
  <c r="R169" i="28"/>
  <c r="R168" i="28"/>
  <c r="R167" i="28"/>
  <c r="R166" i="28"/>
  <c r="R165" i="28"/>
  <c r="R164" i="28"/>
  <c r="R163" i="28"/>
  <c r="S163" i="28"/>
  <c r="R162" i="28"/>
  <c r="S162" i="28"/>
  <c r="R161" i="28"/>
  <c r="R160" i="28"/>
  <c r="R159" i="28"/>
  <c r="R158" i="28"/>
  <c r="R157" i="28"/>
  <c r="R156" i="28"/>
  <c r="R155" i="28"/>
  <c r="S155" i="28"/>
  <c r="R154" i="28"/>
  <c r="S154" i="28"/>
  <c r="R153" i="28"/>
  <c r="R152" i="28"/>
  <c r="R151" i="28"/>
  <c r="R150" i="28"/>
  <c r="R149" i="28"/>
  <c r="R148" i="28"/>
  <c r="R147" i="28"/>
  <c r="S147" i="28"/>
  <c r="R146" i="28"/>
  <c r="S146" i="28"/>
  <c r="R145" i="28"/>
  <c r="R144" i="28"/>
  <c r="R143" i="28"/>
  <c r="R142" i="28"/>
  <c r="R141" i="28"/>
  <c r="R140" i="28"/>
  <c r="R139" i="28"/>
  <c r="S139" i="28"/>
  <c r="R138" i="28"/>
  <c r="S138" i="28"/>
  <c r="R137" i="28"/>
  <c r="R136" i="28"/>
  <c r="R135" i="28"/>
  <c r="R134" i="28"/>
  <c r="R131" i="28"/>
  <c r="R130" i="28"/>
  <c r="R129" i="28"/>
  <c r="R128" i="28"/>
  <c r="S128" i="28"/>
  <c r="R127" i="28"/>
  <c r="R126" i="28"/>
  <c r="R125" i="28"/>
  <c r="R124" i="28"/>
  <c r="S124" i="28" s="1"/>
  <c r="R123" i="28"/>
  <c r="R122" i="28"/>
  <c r="R121" i="28"/>
  <c r="S121" i="28" s="1"/>
  <c r="R120" i="28"/>
  <c r="S120" i="28" s="1"/>
  <c r="R119" i="28"/>
  <c r="R118" i="28"/>
  <c r="R117" i="28"/>
  <c r="S117" i="28" s="1"/>
  <c r="R116" i="28"/>
  <c r="S116" i="28" s="1"/>
  <c r="R115" i="28"/>
  <c r="R114" i="28"/>
  <c r="R113" i="28"/>
  <c r="R112" i="28"/>
  <c r="R111" i="28"/>
  <c r="R110" i="28"/>
  <c r="R109" i="28"/>
  <c r="S109" i="28" s="1"/>
  <c r="R108" i="28"/>
  <c r="S108" i="28" s="1"/>
  <c r="R107" i="28"/>
  <c r="R106" i="28"/>
  <c r="R105" i="28"/>
  <c r="R104" i="28"/>
  <c r="R103" i="28"/>
  <c r="R102" i="28"/>
  <c r="R101" i="28"/>
  <c r="S101" i="28" s="1"/>
  <c r="R100" i="28"/>
  <c r="S100" i="28" s="1"/>
  <c r="R99" i="28"/>
  <c r="R98" i="28"/>
  <c r="R97" i="28"/>
  <c r="R96" i="28"/>
  <c r="S96" i="28"/>
  <c r="R95" i="28"/>
  <c r="R94" i="28"/>
  <c r="R93" i="28"/>
  <c r="S93" i="28"/>
  <c r="R92" i="28"/>
  <c r="R91" i="28"/>
  <c r="R90" i="28"/>
  <c r="R89" i="28"/>
  <c r="S89" i="28" s="1"/>
  <c r="R88" i="28"/>
  <c r="S88" i="28" s="1"/>
  <c r="R87" i="28"/>
  <c r="R86" i="28"/>
  <c r="R85" i="28"/>
  <c r="R84" i="28"/>
  <c r="S84" i="28"/>
  <c r="R83" i="28"/>
  <c r="R82" i="28"/>
  <c r="R81" i="28"/>
  <c r="R80" i="28"/>
  <c r="S80" i="28" s="1"/>
  <c r="R79" i="28"/>
  <c r="R78" i="28"/>
  <c r="R77" i="28"/>
  <c r="S77" i="28" s="1"/>
  <c r="R76" i="28"/>
  <c r="R75" i="28"/>
  <c r="R74" i="28"/>
  <c r="R73" i="28"/>
  <c r="S73" i="28"/>
  <c r="R72" i="28"/>
  <c r="S72" i="28"/>
  <c r="R69" i="28"/>
  <c r="R68" i="28"/>
  <c r="R67" i="28"/>
  <c r="R66" i="28"/>
  <c r="R65" i="28"/>
  <c r="R64" i="28"/>
  <c r="R63" i="28"/>
  <c r="R62" i="28"/>
  <c r="S62" i="28" s="1"/>
  <c r="R61" i="28"/>
  <c r="R60" i="28"/>
  <c r="R59" i="28"/>
  <c r="R58" i="28"/>
  <c r="R57" i="28"/>
  <c r="R56" i="28"/>
  <c r="R55" i="28"/>
  <c r="R54" i="28"/>
  <c r="S54" i="28"/>
  <c r="R53" i="28"/>
  <c r="R52" i="28"/>
  <c r="R51" i="28"/>
  <c r="R50" i="28"/>
  <c r="R49" i="28"/>
  <c r="R48" i="28"/>
  <c r="R47" i="28"/>
  <c r="R46" i="28"/>
  <c r="S46" i="28" s="1"/>
  <c r="R45" i="28"/>
  <c r="R44" i="28"/>
  <c r="R43" i="28"/>
  <c r="R42" i="28"/>
  <c r="R41" i="28"/>
  <c r="R40" i="28"/>
  <c r="R39" i="28"/>
  <c r="R38" i="28"/>
  <c r="S38" i="28"/>
  <c r="R37" i="28"/>
  <c r="R36" i="28"/>
  <c r="R35" i="28"/>
  <c r="R34" i="28"/>
  <c r="R33" i="28"/>
  <c r="R32" i="28"/>
  <c r="R31" i="28"/>
  <c r="R30" i="28"/>
  <c r="S30" i="28" s="1"/>
  <c r="R29" i="28"/>
  <c r="R28" i="28"/>
  <c r="R27" i="28"/>
  <c r="R26" i="28"/>
  <c r="R25" i="28"/>
  <c r="R24" i="28"/>
  <c r="R23" i="28"/>
  <c r="R22" i="28"/>
  <c r="S22" i="28"/>
  <c r="R21" i="28"/>
  <c r="R20" i="28"/>
  <c r="R19" i="28"/>
  <c r="R18" i="28"/>
  <c r="R17" i="28"/>
  <c r="R16" i="28"/>
  <c r="R15" i="28"/>
  <c r="R14" i="28"/>
  <c r="S14" i="28" s="1"/>
  <c r="R13" i="28"/>
  <c r="R12" i="28"/>
  <c r="R11" i="28"/>
  <c r="R10" i="28"/>
  <c r="R193" i="32"/>
  <c r="R192" i="32"/>
  <c r="R191" i="32"/>
  <c r="R190" i="32"/>
  <c r="S190" i="32"/>
  <c r="R189" i="32"/>
  <c r="R188" i="32"/>
  <c r="R187" i="32"/>
  <c r="R186" i="32"/>
  <c r="S186" i="32" s="1"/>
  <c r="R185" i="32"/>
  <c r="R184" i="32"/>
  <c r="R183" i="32"/>
  <c r="R182" i="32"/>
  <c r="S182" i="32"/>
  <c r="R181" i="32"/>
  <c r="R180" i="32"/>
  <c r="R179" i="32"/>
  <c r="R178" i="32"/>
  <c r="S178" i="32" s="1"/>
  <c r="R177" i="32"/>
  <c r="R176" i="32"/>
  <c r="R175" i="32"/>
  <c r="R174" i="32"/>
  <c r="S174" i="32"/>
  <c r="R173" i="32"/>
  <c r="R172" i="32"/>
  <c r="R171" i="32"/>
  <c r="R170" i="32"/>
  <c r="S170" i="32" s="1"/>
  <c r="R169" i="32"/>
  <c r="R168" i="32"/>
  <c r="R167" i="32"/>
  <c r="R166" i="32"/>
  <c r="S166" i="32"/>
  <c r="R165" i="32"/>
  <c r="R164" i="32"/>
  <c r="R163" i="32"/>
  <c r="R162" i="32"/>
  <c r="S162" i="32" s="1"/>
  <c r="R161" i="32"/>
  <c r="R160" i="32"/>
  <c r="R159" i="32"/>
  <c r="R158" i="32"/>
  <c r="R157" i="32"/>
  <c r="R156" i="32"/>
  <c r="R155" i="32"/>
  <c r="R154" i="32"/>
  <c r="S154" i="32" s="1"/>
  <c r="R153" i="32"/>
  <c r="R152" i="32"/>
  <c r="R151" i="32"/>
  <c r="R150" i="32"/>
  <c r="S150" i="32" s="1"/>
  <c r="R149" i="32"/>
  <c r="R148" i="32"/>
  <c r="R147" i="32"/>
  <c r="R146" i="32"/>
  <c r="S146" i="32"/>
  <c r="R145" i="32"/>
  <c r="R144" i="32"/>
  <c r="R143" i="32"/>
  <c r="R142" i="32"/>
  <c r="R141" i="32"/>
  <c r="R140" i="32"/>
  <c r="R139" i="32"/>
  <c r="R138" i="32"/>
  <c r="S138" i="32" s="1"/>
  <c r="R137" i="32"/>
  <c r="R136" i="32"/>
  <c r="R135" i="32"/>
  <c r="R134" i="32"/>
  <c r="S134" i="32" s="1"/>
  <c r="R131" i="32"/>
  <c r="R130" i="32"/>
  <c r="R129" i="32"/>
  <c r="R128" i="32"/>
  <c r="R127" i="32"/>
  <c r="R126" i="32"/>
  <c r="R125" i="32"/>
  <c r="R124" i="32"/>
  <c r="R123" i="32"/>
  <c r="R122" i="32"/>
  <c r="R121" i="32"/>
  <c r="R120" i="32"/>
  <c r="R119" i="32"/>
  <c r="R118" i="32"/>
  <c r="R117" i="32"/>
  <c r="R116" i="32"/>
  <c r="R115" i="32"/>
  <c r="R114" i="32"/>
  <c r="R113" i="32"/>
  <c r="R112" i="32"/>
  <c r="R111" i="32"/>
  <c r="R110" i="32"/>
  <c r="R109" i="32"/>
  <c r="R108" i="32"/>
  <c r="R107" i="32"/>
  <c r="R106" i="32"/>
  <c r="R105" i="32"/>
  <c r="R104" i="32"/>
  <c r="R103" i="32"/>
  <c r="R102" i="32"/>
  <c r="R101" i="32"/>
  <c r="R100" i="32"/>
  <c r="R99" i="32"/>
  <c r="R98" i="32"/>
  <c r="R97" i="32"/>
  <c r="R96" i="32"/>
  <c r="R95" i="32"/>
  <c r="R94" i="32"/>
  <c r="R93" i="32"/>
  <c r="R92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S72" i="32" s="1"/>
  <c r="R69" i="32"/>
  <c r="R68" i="32"/>
  <c r="R67" i="32"/>
  <c r="R66" i="32"/>
  <c r="S66" i="32"/>
  <c r="R65" i="32"/>
  <c r="R64" i="32"/>
  <c r="R63" i="32"/>
  <c r="R62" i="32"/>
  <c r="S62" i="32" s="1"/>
  <c r="R61" i="32"/>
  <c r="R60" i="32"/>
  <c r="R59" i="32"/>
  <c r="R58" i="32"/>
  <c r="S58" i="32" s="1"/>
  <c r="R57" i="32"/>
  <c r="R56" i="32"/>
  <c r="R55" i="32"/>
  <c r="R54" i="32"/>
  <c r="S54" i="32" s="1"/>
  <c r="R53" i="32"/>
  <c r="R52" i="32"/>
  <c r="R51" i="32"/>
  <c r="R50" i="32"/>
  <c r="S50" i="32"/>
  <c r="R49" i="32"/>
  <c r="R48" i="32"/>
  <c r="R47" i="32"/>
  <c r="R46" i="32"/>
  <c r="S46" i="32" s="1"/>
  <c r="R45" i="32"/>
  <c r="R44" i="32"/>
  <c r="R43" i="32"/>
  <c r="R42" i="32"/>
  <c r="S42" i="32" s="1"/>
  <c r="R41" i="32"/>
  <c r="R40" i="32"/>
  <c r="R39" i="32"/>
  <c r="R38" i="32"/>
  <c r="S38" i="32" s="1"/>
  <c r="R37" i="32"/>
  <c r="R36" i="32"/>
  <c r="R35" i="32"/>
  <c r="R34" i="32"/>
  <c r="R33" i="32"/>
  <c r="R32" i="32"/>
  <c r="R31" i="32"/>
  <c r="R30" i="32"/>
  <c r="S30" i="32"/>
  <c r="R29" i="32"/>
  <c r="R28" i="32"/>
  <c r="R27" i="32"/>
  <c r="R26" i="32"/>
  <c r="S26" i="32" s="1"/>
  <c r="R25" i="32"/>
  <c r="R24" i="32"/>
  <c r="R23" i="32"/>
  <c r="R22" i="32"/>
  <c r="S22" i="32" s="1"/>
  <c r="R21" i="32"/>
  <c r="R20" i="32"/>
  <c r="R19" i="32"/>
  <c r="R18" i="32"/>
  <c r="R17" i="32"/>
  <c r="R16" i="32"/>
  <c r="R15" i="32"/>
  <c r="R14" i="32"/>
  <c r="S14" i="32" s="1"/>
  <c r="R13" i="32"/>
  <c r="R12" i="32"/>
  <c r="R11" i="32"/>
  <c r="R10" i="32"/>
  <c r="S10" i="32"/>
  <c r="R193" i="33"/>
  <c r="R192" i="33"/>
  <c r="R191" i="33"/>
  <c r="R190" i="33"/>
  <c r="R189" i="33"/>
  <c r="R188" i="33"/>
  <c r="R187" i="33"/>
  <c r="R186" i="33"/>
  <c r="R185" i="33"/>
  <c r="R184" i="33"/>
  <c r="R183" i="33"/>
  <c r="R182" i="33"/>
  <c r="R181" i="33"/>
  <c r="R180" i="33"/>
  <c r="R179" i="33"/>
  <c r="R178" i="33"/>
  <c r="R177" i="33"/>
  <c r="R176" i="33"/>
  <c r="R175" i="33"/>
  <c r="R174" i="33"/>
  <c r="R173" i="33"/>
  <c r="R172" i="33"/>
  <c r="R171" i="33"/>
  <c r="R170" i="33"/>
  <c r="R169" i="33"/>
  <c r="R168" i="33"/>
  <c r="R167" i="33"/>
  <c r="R166" i="33"/>
  <c r="R165" i="33"/>
  <c r="R164" i="33"/>
  <c r="R163" i="33"/>
  <c r="R162" i="33"/>
  <c r="R161" i="33"/>
  <c r="R160" i="33"/>
  <c r="R159" i="33"/>
  <c r="R158" i="33"/>
  <c r="R157" i="33"/>
  <c r="R156" i="33"/>
  <c r="R155" i="33"/>
  <c r="R154" i="33"/>
  <c r="R153" i="33"/>
  <c r="R152" i="33"/>
  <c r="R151" i="33"/>
  <c r="R150" i="33"/>
  <c r="R149" i="33"/>
  <c r="R148" i="33"/>
  <c r="R147" i="33"/>
  <c r="R146" i="33"/>
  <c r="R145" i="33"/>
  <c r="R144" i="33"/>
  <c r="R143" i="33"/>
  <c r="R142" i="33"/>
  <c r="R141" i="33"/>
  <c r="R140" i="33"/>
  <c r="R139" i="33"/>
  <c r="R138" i="33"/>
  <c r="R137" i="33"/>
  <c r="R136" i="33"/>
  <c r="R135" i="33"/>
  <c r="R134" i="33"/>
  <c r="R131" i="33"/>
  <c r="R130" i="33"/>
  <c r="R129" i="33"/>
  <c r="S129" i="33"/>
  <c r="R128" i="33"/>
  <c r="S128" i="33" s="1"/>
  <c r="R127" i="33"/>
  <c r="R126" i="33"/>
  <c r="R125" i="33"/>
  <c r="S125" i="33" s="1"/>
  <c r="R124" i="33"/>
  <c r="S124" i="33"/>
  <c r="R123" i="33"/>
  <c r="R122" i="33"/>
  <c r="R121" i="33"/>
  <c r="S121" i="33"/>
  <c r="R120" i="33"/>
  <c r="S120" i="33" s="1"/>
  <c r="R119" i="33"/>
  <c r="R118" i="33"/>
  <c r="R117" i="33"/>
  <c r="R116" i="33"/>
  <c r="S116" i="33" s="1"/>
  <c r="R115" i="33"/>
  <c r="R114" i="33"/>
  <c r="R113" i="33"/>
  <c r="R112" i="33"/>
  <c r="S112" i="33"/>
  <c r="R111" i="33"/>
  <c r="R110" i="33"/>
  <c r="R109" i="33"/>
  <c r="R108" i="33"/>
  <c r="S108" i="33" s="1"/>
  <c r="R107" i="33"/>
  <c r="R106" i="33"/>
  <c r="R105" i="33"/>
  <c r="R104" i="33"/>
  <c r="S104" i="33" s="1"/>
  <c r="R103" i="33"/>
  <c r="R102" i="33"/>
  <c r="R101" i="33"/>
  <c r="R100" i="33"/>
  <c r="S100" i="33" s="1"/>
  <c r="R99" i="33"/>
  <c r="R98" i="33"/>
  <c r="R97" i="33"/>
  <c r="S97" i="33" s="1"/>
  <c r="R96" i="33"/>
  <c r="S96" i="33" s="1"/>
  <c r="R95" i="33"/>
  <c r="R94" i="33"/>
  <c r="R93" i="33"/>
  <c r="S93" i="33" s="1"/>
  <c r="R92" i="33"/>
  <c r="S92" i="33" s="1"/>
  <c r="R91" i="33"/>
  <c r="R90" i="33"/>
  <c r="R89" i="33"/>
  <c r="S89" i="33" s="1"/>
  <c r="R88" i="33"/>
  <c r="S88" i="33" s="1"/>
  <c r="R87" i="33"/>
  <c r="R86" i="33"/>
  <c r="R85" i="33"/>
  <c r="S85" i="33" s="1"/>
  <c r="R84" i="33"/>
  <c r="S84" i="33" s="1"/>
  <c r="R83" i="33"/>
  <c r="R82" i="33"/>
  <c r="R81" i="33"/>
  <c r="S81" i="33" s="1"/>
  <c r="R80" i="33"/>
  <c r="S80" i="33" s="1"/>
  <c r="R79" i="33"/>
  <c r="R78" i="33"/>
  <c r="R77" i="33"/>
  <c r="S77" i="33" s="1"/>
  <c r="R76" i="33"/>
  <c r="S76" i="33" s="1"/>
  <c r="R75" i="33"/>
  <c r="R74" i="33"/>
  <c r="R73" i="33"/>
  <c r="S73" i="33" s="1"/>
  <c r="R72" i="33"/>
  <c r="R132" i="33" s="1"/>
  <c r="R69" i="33"/>
  <c r="R68" i="33"/>
  <c r="R67" i="33"/>
  <c r="R66" i="33"/>
  <c r="S66" i="33" s="1"/>
  <c r="R65" i="33"/>
  <c r="R64" i="33"/>
  <c r="R63" i="33"/>
  <c r="R62" i="33"/>
  <c r="S62" i="33" s="1"/>
  <c r="R61" i="33"/>
  <c r="R60" i="33"/>
  <c r="R59" i="33"/>
  <c r="R58" i="33"/>
  <c r="S58" i="33"/>
  <c r="R57" i="33"/>
  <c r="R56" i="33"/>
  <c r="R55" i="33"/>
  <c r="R54" i="33"/>
  <c r="S54" i="33" s="1"/>
  <c r="R53" i="33"/>
  <c r="R52" i="33"/>
  <c r="R51" i="33"/>
  <c r="R50" i="33"/>
  <c r="S50" i="33" s="1"/>
  <c r="R49" i="33"/>
  <c r="R48" i="33"/>
  <c r="R47" i="33"/>
  <c r="R46" i="33"/>
  <c r="S46" i="33" s="1"/>
  <c r="R45" i="33"/>
  <c r="R44" i="33"/>
  <c r="R43" i="33"/>
  <c r="R42" i="33"/>
  <c r="S42" i="33"/>
  <c r="R41" i="33"/>
  <c r="R40" i="33"/>
  <c r="R39" i="33"/>
  <c r="R38" i="33"/>
  <c r="S38" i="33" s="1"/>
  <c r="R37" i="33"/>
  <c r="R36" i="33"/>
  <c r="R35" i="33"/>
  <c r="R34" i="33"/>
  <c r="S34" i="33" s="1"/>
  <c r="R33" i="33"/>
  <c r="R32" i="33"/>
  <c r="R31" i="33"/>
  <c r="R30" i="33"/>
  <c r="S30" i="33" s="1"/>
  <c r="R29" i="33"/>
  <c r="R28" i="33"/>
  <c r="R27" i="33"/>
  <c r="R26" i="33"/>
  <c r="S26" i="33"/>
  <c r="R25" i="33"/>
  <c r="R24" i="33"/>
  <c r="R23" i="33"/>
  <c r="R22" i="33"/>
  <c r="S22" i="33" s="1"/>
  <c r="R21" i="33"/>
  <c r="R20" i="33"/>
  <c r="R19" i="33"/>
  <c r="R18" i="33"/>
  <c r="S18" i="33" s="1"/>
  <c r="R17" i="33"/>
  <c r="R16" i="33"/>
  <c r="R15" i="33"/>
  <c r="R14" i="33"/>
  <c r="S14" i="33" s="1"/>
  <c r="R13" i="33"/>
  <c r="R12" i="33"/>
  <c r="R11" i="33"/>
  <c r="R10" i="33"/>
  <c r="R70" i="33"/>
  <c r="R193" i="29"/>
  <c r="R192" i="29"/>
  <c r="R191" i="29"/>
  <c r="R190" i="29"/>
  <c r="R189" i="29"/>
  <c r="R188" i="29"/>
  <c r="R187" i="29"/>
  <c r="R186" i="29"/>
  <c r="R185" i="29"/>
  <c r="R184" i="29"/>
  <c r="R183" i="29"/>
  <c r="R182" i="29"/>
  <c r="R181" i="29"/>
  <c r="R180" i="29"/>
  <c r="R179" i="29"/>
  <c r="R178" i="29"/>
  <c r="R177" i="29"/>
  <c r="R176" i="29"/>
  <c r="R175" i="29"/>
  <c r="R174" i="29"/>
  <c r="R173" i="29"/>
  <c r="R172" i="29"/>
  <c r="R171" i="29"/>
  <c r="R170" i="29"/>
  <c r="R169" i="29"/>
  <c r="R168" i="29"/>
  <c r="R167" i="29"/>
  <c r="R166" i="29"/>
  <c r="R165" i="29"/>
  <c r="R164" i="29"/>
  <c r="R163" i="29"/>
  <c r="R162" i="29"/>
  <c r="R161" i="29"/>
  <c r="R160" i="29"/>
  <c r="R159" i="29"/>
  <c r="R158" i="29"/>
  <c r="R157" i="29"/>
  <c r="R156" i="29"/>
  <c r="R155" i="29"/>
  <c r="R154" i="29"/>
  <c r="R153" i="29"/>
  <c r="R152" i="29"/>
  <c r="R151" i="29"/>
  <c r="R150" i="29"/>
  <c r="R149" i="29"/>
  <c r="R148" i="29"/>
  <c r="R147" i="29"/>
  <c r="R146" i="29"/>
  <c r="R145" i="29"/>
  <c r="R144" i="29"/>
  <c r="R143" i="29"/>
  <c r="R142" i="29"/>
  <c r="R141" i="29"/>
  <c r="R140" i="29"/>
  <c r="R139" i="29"/>
  <c r="R138" i="29"/>
  <c r="R137" i="29"/>
  <c r="R136" i="29"/>
  <c r="R135" i="29"/>
  <c r="R134" i="29"/>
  <c r="R131" i="29"/>
  <c r="R130" i="29"/>
  <c r="R129" i="29"/>
  <c r="S129" i="29"/>
  <c r="R128" i="29"/>
  <c r="S128" i="29" s="1"/>
  <c r="R127" i="29"/>
  <c r="R126" i="29"/>
  <c r="R125" i="29"/>
  <c r="S125" i="29" s="1"/>
  <c r="R124" i="29"/>
  <c r="S124" i="29"/>
  <c r="R123" i="29"/>
  <c r="R122" i="29"/>
  <c r="R121" i="29"/>
  <c r="S121" i="29"/>
  <c r="R120" i="29"/>
  <c r="R119" i="29"/>
  <c r="R118" i="29"/>
  <c r="R117" i="29"/>
  <c r="R116" i="29"/>
  <c r="S116" i="29" s="1"/>
  <c r="R115" i="29"/>
  <c r="R114" i="29"/>
  <c r="R113" i="29"/>
  <c r="R112" i="29"/>
  <c r="S112" i="29"/>
  <c r="R111" i="29"/>
  <c r="R110" i="29"/>
  <c r="R109" i="29"/>
  <c r="R108" i="29"/>
  <c r="S108" i="29" s="1"/>
  <c r="R107" i="29"/>
  <c r="R106" i="29"/>
  <c r="R105" i="29"/>
  <c r="R104" i="29"/>
  <c r="S104" i="29" s="1"/>
  <c r="R103" i="29"/>
  <c r="R102" i="29"/>
  <c r="R101" i="29"/>
  <c r="R100" i="29"/>
  <c r="S100" i="29" s="1"/>
  <c r="R99" i="29"/>
  <c r="R98" i="29"/>
  <c r="R97" i="29"/>
  <c r="S97" i="29" s="1"/>
  <c r="R96" i="29"/>
  <c r="S96" i="29" s="1"/>
  <c r="R95" i="29"/>
  <c r="R94" i="29"/>
  <c r="R93" i="29"/>
  <c r="S93" i="29" s="1"/>
  <c r="R92" i="29"/>
  <c r="S92" i="29" s="1"/>
  <c r="R91" i="29"/>
  <c r="R90" i="29"/>
  <c r="R89" i="29"/>
  <c r="S89" i="29" s="1"/>
  <c r="R88" i="29"/>
  <c r="S88" i="29" s="1"/>
  <c r="R87" i="29"/>
  <c r="R86" i="29"/>
  <c r="R85" i="29"/>
  <c r="S85" i="29" s="1"/>
  <c r="R84" i="29"/>
  <c r="S84" i="29" s="1"/>
  <c r="R83" i="29"/>
  <c r="R82" i="29"/>
  <c r="R81" i="29"/>
  <c r="S81" i="29" s="1"/>
  <c r="R80" i="29"/>
  <c r="S80" i="29" s="1"/>
  <c r="R79" i="29"/>
  <c r="R78" i="29"/>
  <c r="R77" i="29"/>
  <c r="S77" i="29" s="1"/>
  <c r="R76" i="29"/>
  <c r="S76" i="29" s="1"/>
  <c r="R75" i="29"/>
  <c r="R74" i="29"/>
  <c r="R73" i="29"/>
  <c r="S73" i="29" s="1"/>
  <c r="R72" i="29"/>
  <c r="R132" i="29" s="1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51" i="29"/>
  <c r="R50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2" i="29"/>
  <c r="R11" i="29"/>
  <c r="R10" i="29"/>
  <c r="R70" i="29" s="1"/>
  <c r="R193" i="30"/>
  <c r="R192" i="30"/>
  <c r="R191" i="30"/>
  <c r="R190" i="30"/>
  <c r="R189" i="30"/>
  <c r="R188" i="30"/>
  <c r="R187" i="30"/>
  <c r="S187" i="30" s="1"/>
  <c r="R186" i="30"/>
  <c r="S186" i="30" s="1"/>
  <c r="R185" i="30"/>
  <c r="R184" i="30"/>
  <c r="R183" i="30"/>
  <c r="R182" i="30"/>
  <c r="R181" i="30"/>
  <c r="R180" i="30"/>
  <c r="R179" i="30"/>
  <c r="S179" i="30" s="1"/>
  <c r="R178" i="30"/>
  <c r="S178" i="30" s="1"/>
  <c r="R177" i="30"/>
  <c r="R176" i="30"/>
  <c r="R175" i="30"/>
  <c r="R174" i="30"/>
  <c r="R173" i="30"/>
  <c r="R172" i="30"/>
  <c r="R171" i="30"/>
  <c r="S171" i="30" s="1"/>
  <c r="R170" i="30"/>
  <c r="S170" i="30" s="1"/>
  <c r="R169" i="30"/>
  <c r="R168" i="30"/>
  <c r="R167" i="30"/>
  <c r="R166" i="30"/>
  <c r="R165" i="30"/>
  <c r="R164" i="30"/>
  <c r="R163" i="30"/>
  <c r="S163" i="30" s="1"/>
  <c r="R162" i="30"/>
  <c r="S162" i="30" s="1"/>
  <c r="R161" i="30"/>
  <c r="R160" i="30"/>
  <c r="R159" i="30"/>
  <c r="R158" i="30"/>
  <c r="R157" i="30"/>
  <c r="R156" i="30"/>
  <c r="R155" i="30"/>
  <c r="S155" i="30" s="1"/>
  <c r="R154" i="30"/>
  <c r="S154" i="30" s="1"/>
  <c r="R153" i="30"/>
  <c r="R152" i="30"/>
  <c r="R151" i="30"/>
  <c r="R150" i="30"/>
  <c r="R149" i="30"/>
  <c r="R148" i="30"/>
  <c r="R147" i="30"/>
  <c r="S147" i="30" s="1"/>
  <c r="R146" i="30"/>
  <c r="S146" i="30" s="1"/>
  <c r="R145" i="30"/>
  <c r="R144" i="30"/>
  <c r="R143" i="30"/>
  <c r="R142" i="30"/>
  <c r="R141" i="30"/>
  <c r="R140" i="30"/>
  <c r="R139" i="30"/>
  <c r="S139" i="30" s="1"/>
  <c r="R138" i="30"/>
  <c r="S138" i="30" s="1"/>
  <c r="R137" i="30"/>
  <c r="R136" i="30"/>
  <c r="R135" i="30"/>
  <c r="R134" i="30"/>
  <c r="S134" i="30"/>
  <c r="R131" i="30"/>
  <c r="R130" i="30"/>
  <c r="R129" i="30"/>
  <c r="R128" i="30"/>
  <c r="S128" i="30" s="1"/>
  <c r="R127" i="30"/>
  <c r="R126" i="30"/>
  <c r="R125" i="30"/>
  <c r="S125" i="30" s="1"/>
  <c r="R124" i="30"/>
  <c r="S124" i="30" s="1"/>
  <c r="R123" i="30"/>
  <c r="R122" i="30"/>
  <c r="R121" i="30"/>
  <c r="S121" i="30" s="1"/>
  <c r="R120" i="30"/>
  <c r="S120" i="30" s="1"/>
  <c r="R119" i="30"/>
  <c r="R118" i="30"/>
  <c r="R117" i="30"/>
  <c r="R116" i="30"/>
  <c r="S116" i="30" s="1"/>
  <c r="R115" i="30"/>
  <c r="R114" i="30"/>
  <c r="R113" i="30"/>
  <c r="S113" i="30" s="1"/>
  <c r="R112" i="30"/>
  <c r="S112" i="30"/>
  <c r="R111" i="30"/>
  <c r="R110" i="30"/>
  <c r="R109" i="30"/>
  <c r="R108" i="30"/>
  <c r="S108" i="30" s="1"/>
  <c r="R107" i="30"/>
  <c r="R106" i="30"/>
  <c r="R105" i="30"/>
  <c r="S105" i="30" s="1"/>
  <c r="R104" i="30"/>
  <c r="S104" i="30" s="1"/>
  <c r="R103" i="30"/>
  <c r="R102" i="30"/>
  <c r="R101" i="30"/>
  <c r="R100" i="30"/>
  <c r="S100" i="30"/>
  <c r="R99" i="30"/>
  <c r="R98" i="30"/>
  <c r="R97" i="30"/>
  <c r="S97" i="30"/>
  <c r="R96" i="30"/>
  <c r="S96" i="30" s="1"/>
  <c r="R95" i="30"/>
  <c r="R94" i="30"/>
  <c r="R93" i="30"/>
  <c r="S93" i="30" s="1"/>
  <c r="R92" i="30"/>
  <c r="S92" i="30"/>
  <c r="R91" i="30"/>
  <c r="R90" i="30"/>
  <c r="R89" i="30"/>
  <c r="R88" i="30"/>
  <c r="R87" i="30"/>
  <c r="R86" i="30"/>
  <c r="R85" i="30"/>
  <c r="R84" i="30"/>
  <c r="S84" i="30" s="1"/>
  <c r="R83" i="30"/>
  <c r="R82" i="30"/>
  <c r="R81" i="30"/>
  <c r="S81" i="30" s="1"/>
  <c r="R80" i="30"/>
  <c r="S80" i="30" s="1"/>
  <c r="R79" i="30"/>
  <c r="R78" i="30"/>
  <c r="R77" i="30"/>
  <c r="S77" i="30" s="1"/>
  <c r="R76" i="30"/>
  <c r="S76" i="30" s="1"/>
  <c r="R75" i="30"/>
  <c r="R74" i="30"/>
  <c r="R73" i="30"/>
  <c r="R72" i="30"/>
  <c r="R69" i="30"/>
  <c r="R68" i="30"/>
  <c r="R67" i="30"/>
  <c r="R66" i="30"/>
  <c r="R65" i="30"/>
  <c r="R64" i="30"/>
  <c r="R63" i="30"/>
  <c r="R62" i="30"/>
  <c r="S62" i="30" s="1"/>
  <c r="R61" i="30"/>
  <c r="R60" i="30"/>
  <c r="R59" i="30"/>
  <c r="R58" i="30"/>
  <c r="R57" i="30"/>
  <c r="R56" i="30"/>
  <c r="R55" i="30"/>
  <c r="R54" i="30"/>
  <c r="S54" i="30"/>
  <c r="R53" i="30"/>
  <c r="R52" i="30"/>
  <c r="R51" i="30"/>
  <c r="R50" i="30"/>
  <c r="R49" i="30"/>
  <c r="R48" i="30"/>
  <c r="R47" i="30"/>
  <c r="R46" i="30"/>
  <c r="S46" i="30" s="1"/>
  <c r="R45" i="30"/>
  <c r="R44" i="30"/>
  <c r="R43" i="30"/>
  <c r="R42" i="30"/>
  <c r="R41" i="30"/>
  <c r="R40" i="30"/>
  <c r="R39" i="30"/>
  <c r="R38" i="30"/>
  <c r="S38" i="30" s="1"/>
  <c r="R37" i="30"/>
  <c r="R36" i="30"/>
  <c r="R35" i="30"/>
  <c r="R34" i="30"/>
  <c r="R33" i="30"/>
  <c r="R32" i="30"/>
  <c r="R31" i="30"/>
  <c r="R30" i="30"/>
  <c r="S30" i="30" s="1"/>
  <c r="R29" i="30"/>
  <c r="R28" i="30"/>
  <c r="R27" i="30"/>
  <c r="R26" i="30"/>
  <c r="R25" i="30"/>
  <c r="R24" i="30"/>
  <c r="R23" i="30"/>
  <c r="R22" i="30"/>
  <c r="S22" i="30"/>
  <c r="R21" i="30"/>
  <c r="R20" i="30"/>
  <c r="R19" i="30"/>
  <c r="R18" i="30"/>
  <c r="R17" i="30"/>
  <c r="R16" i="30"/>
  <c r="R15" i="30"/>
  <c r="R14" i="30"/>
  <c r="S14" i="30" s="1"/>
  <c r="R13" i="30"/>
  <c r="R12" i="30"/>
  <c r="R11" i="30"/>
  <c r="R10" i="30"/>
  <c r="S10" i="30" s="1"/>
  <c r="R193" i="31"/>
  <c r="R192" i="31"/>
  <c r="R191" i="31"/>
  <c r="R190" i="31"/>
  <c r="S190" i="31" s="1"/>
  <c r="R189" i="31"/>
  <c r="R188" i="31"/>
  <c r="R187" i="31"/>
  <c r="R186" i="31"/>
  <c r="S186" i="31"/>
  <c r="R185" i="31"/>
  <c r="R184" i="31"/>
  <c r="R183" i="31"/>
  <c r="R182" i="31"/>
  <c r="S182" i="31" s="1"/>
  <c r="R181" i="31"/>
  <c r="R180" i="31"/>
  <c r="R179" i="31"/>
  <c r="R178" i="31"/>
  <c r="S178" i="31" s="1"/>
  <c r="R177" i="31"/>
  <c r="R176" i="31"/>
  <c r="R175" i="31"/>
  <c r="R174" i="31"/>
  <c r="S174" i="31" s="1"/>
  <c r="R173" i="31"/>
  <c r="R172" i="31"/>
  <c r="R171" i="31"/>
  <c r="R170" i="31"/>
  <c r="S170" i="31"/>
  <c r="R169" i="31"/>
  <c r="R168" i="31"/>
  <c r="R167" i="31"/>
  <c r="R166" i="31"/>
  <c r="S166" i="31" s="1"/>
  <c r="R165" i="31"/>
  <c r="R164" i="31"/>
  <c r="R163" i="31"/>
  <c r="R162" i="31"/>
  <c r="S162" i="31" s="1"/>
  <c r="R161" i="31"/>
  <c r="R160" i="31"/>
  <c r="R159" i="31"/>
  <c r="R158" i="31"/>
  <c r="S158" i="31" s="1"/>
  <c r="R157" i="31"/>
  <c r="R156" i="31"/>
  <c r="R155" i="31"/>
  <c r="R154" i="31"/>
  <c r="S154" i="31"/>
  <c r="R153" i="31"/>
  <c r="R152" i="31"/>
  <c r="R151" i="31"/>
  <c r="R150" i="31"/>
  <c r="S150" i="31" s="1"/>
  <c r="R149" i="31"/>
  <c r="R148" i="31"/>
  <c r="R147" i="31"/>
  <c r="R146" i="31"/>
  <c r="S146" i="31" s="1"/>
  <c r="R145" i="31"/>
  <c r="R144" i="31"/>
  <c r="R143" i="31"/>
  <c r="R142" i="31"/>
  <c r="S142" i="31" s="1"/>
  <c r="R141" i="31"/>
  <c r="R140" i="31"/>
  <c r="R139" i="31"/>
  <c r="R138" i="31"/>
  <c r="S138" i="31"/>
  <c r="R137" i="31"/>
  <c r="R136" i="31"/>
  <c r="R135" i="31"/>
  <c r="R134" i="31"/>
  <c r="S134" i="31" s="1"/>
  <c r="R131" i="31"/>
  <c r="R130" i="31"/>
  <c r="R129" i="31"/>
  <c r="R128" i="31"/>
  <c r="R127" i="31"/>
  <c r="R126" i="31"/>
  <c r="R125" i="31"/>
  <c r="R124" i="31"/>
  <c r="R123" i="31"/>
  <c r="R122" i="31"/>
  <c r="R121" i="31"/>
  <c r="R120" i="31"/>
  <c r="R119" i="31"/>
  <c r="R118" i="31"/>
  <c r="R117" i="31"/>
  <c r="R116" i="31"/>
  <c r="R115" i="31"/>
  <c r="R114" i="31"/>
  <c r="R113" i="31"/>
  <c r="R112" i="31"/>
  <c r="R111" i="31"/>
  <c r="R110" i="31"/>
  <c r="R109" i="31"/>
  <c r="R108" i="31"/>
  <c r="R107" i="31"/>
  <c r="R106" i="31"/>
  <c r="R105" i="31"/>
  <c r="R104" i="31"/>
  <c r="R103" i="31"/>
  <c r="R102" i="31"/>
  <c r="R101" i="31"/>
  <c r="R100" i="31"/>
  <c r="R99" i="31"/>
  <c r="R98" i="31"/>
  <c r="R97" i="31"/>
  <c r="R96" i="31"/>
  <c r="R95" i="31"/>
  <c r="R94" i="31"/>
  <c r="R93" i="31"/>
  <c r="R92" i="31"/>
  <c r="R91" i="31"/>
  <c r="R90" i="31"/>
  <c r="R89" i="31"/>
  <c r="R88" i="31"/>
  <c r="R87" i="31"/>
  <c r="R86" i="31"/>
  <c r="R85" i="31"/>
  <c r="R84" i="31"/>
  <c r="R83" i="31"/>
  <c r="R82" i="31"/>
  <c r="R81" i="31"/>
  <c r="R80" i="31"/>
  <c r="R79" i="31"/>
  <c r="R78" i="31"/>
  <c r="R77" i="31"/>
  <c r="R76" i="31"/>
  <c r="R75" i="31"/>
  <c r="R74" i="31"/>
  <c r="R73" i="31"/>
  <c r="R72" i="31"/>
  <c r="R132" i="31" s="1"/>
  <c r="R69" i="31"/>
  <c r="R68" i="31"/>
  <c r="R67" i="31"/>
  <c r="S67" i="31" s="1"/>
  <c r="R66" i="31"/>
  <c r="S66" i="31"/>
  <c r="R65" i="31"/>
  <c r="R64" i="31"/>
  <c r="R63" i="31"/>
  <c r="S63" i="31"/>
  <c r="R62" i="31"/>
  <c r="S62" i="31" s="1"/>
  <c r="R61" i="31"/>
  <c r="R60" i="31"/>
  <c r="R59" i="31"/>
  <c r="S59" i="31" s="1"/>
  <c r="R58" i="31"/>
  <c r="S58" i="31"/>
  <c r="R57" i="31"/>
  <c r="R56" i="31"/>
  <c r="R55" i="31"/>
  <c r="S55" i="31"/>
  <c r="R54" i="31"/>
  <c r="S54" i="31" s="1"/>
  <c r="R53" i="31"/>
  <c r="R52" i="31"/>
  <c r="R51" i="31"/>
  <c r="S51" i="31" s="1"/>
  <c r="R50" i="31"/>
  <c r="S50" i="31"/>
  <c r="R49" i="31"/>
  <c r="R48" i="31"/>
  <c r="R47" i="31"/>
  <c r="S47" i="31"/>
  <c r="R46" i="31"/>
  <c r="S46" i="31" s="1"/>
  <c r="R45" i="31"/>
  <c r="R44" i="31"/>
  <c r="R43" i="31"/>
  <c r="S43" i="31" s="1"/>
  <c r="R42" i="31"/>
  <c r="S42" i="31"/>
  <c r="R41" i="31"/>
  <c r="R40" i="31"/>
  <c r="R39" i="31"/>
  <c r="S39" i="31"/>
  <c r="R38" i="31"/>
  <c r="S38" i="31" s="1"/>
  <c r="R37" i="31"/>
  <c r="R36" i="31"/>
  <c r="R35" i="31"/>
  <c r="S35" i="31" s="1"/>
  <c r="R34" i="31"/>
  <c r="S34" i="31"/>
  <c r="R33" i="31"/>
  <c r="R32" i="31"/>
  <c r="R31" i="31"/>
  <c r="S31" i="31"/>
  <c r="R30" i="31"/>
  <c r="S30" i="31" s="1"/>
  <c r="R29" i="31"/>
  <c r="R28" i="31"/>
  <c r="R27" i="31"/>
  <c r="S27" i="31" s="1"/>
  <c r="R26" i="31"/>
  <c r="S26" i="31"/>
  <c r="R25" i="31"/>
  <c r="R24" i="31"/>
  <c r="R23" i="31"/>
  <c r="S23" i="31"/>
  <c r="R22" i="31"/>
  <c r="S22" i="31" s="1"/>
  <c r="R21" i="31"/>
  <c r="R20" i="31"/>
  <c r="R19" i="31"/>
  <c r="S19" i="31" s="1"/>
  <c r="R18" i="31"/>
  <c r="S18" i="31"/>
  <c r="R17" i="31"/>
  <c r="R16" i="31"/>
  <c r="R15" i="31"/>
  <c r="S15" i="31"/>
  <c r="R14" i="31"/>
  <c r="S14" i="31" s="1"/>
  <c r="R13" i="31"/>
  <c r="R12" i="31"/>
  <c r="R70" i="31" s="1"/>
  <c r="R11" i="31"/>
  <c r="S11" i="31" s="1"/>
  <c r="R10" i="31"/>
  <c r="R193" i="5"/>
  <c r="R192" i="5"/>
  <c r="R191" i="5"/>
  <c r="R190" i="5"/>
  <c r="S190" i="5" s="1"/>
  <c r="R189" i="5"/>
  <c r="R188" i="5"/>
  <c r="R187" i="5"/>
  <c r="R186" i="5"/>
  <c r="S186" i="5" s="1"/>
  <c r="R185" i="5"/>
  <c r="R184" i="5"/>
  <c r="R183" i="5"/>
  <c r="R182" i="5"/>
  <c r="S182" i="5"/>
  <c r="R181" i="5"/>
  <c r="R180" i="5"/>
  <c r="R179" i="5"/>
  <c r="R178" i="5"/>
  <c r="R177" i="5"/>
  <c r="R176" i="5"/>
  <c r="R175" i="5"/>
  <c r="R174" i="5"/>
  <c r="S174" i="5"/>
  <c r="R173" i="5"/>
  <c r="R172" i="5"/>
  <c r="R171" i="5"/>
  <c r="R170" i="5"/>
  <c r="S170" i="5" s="1"/>
  <c r="R169" i="5"/>
  <c r="R168" i="5"/>
  <c r="R167" i="5"/>
  <c r="R166" i="5"/>
  <c r="S166" i="5" s="1"/>
  <c r="R165" i="5"/>
  <c r="R164" i="5"/>
  <c r="R163" i="5"/>
  <c r="R162" i="5"/>
  <c r="R161" i="5"/>
  <c r="R160" i="5"/>
  <c r="R159" i="5"/>
  <c r="R158" i="5"/>
  <c r="S158" i="5"/>
  <c r="R157" i="5"/>
  <c r="R156" i="5"/>
  <c r="R155" i="5"/>
  <c r="R154" i="5"/>
  <c r="S154" i="5"/>
  <c r="R153" i="5"/>
  <c r="R152" i="5"/>
  <c r="R151" i="5"/>
  <c r="R150" i="5"/>
  <c r="S150" i="5" s="1"/>
  <c r="R149" i="5"/>
  <c r="R148" i="5"/>
  <c r="R147" i="5"/>
  <c r="R146" i="5"/>
  <c r="R145" i="5"/>
  <c r="R144" i="5"/>
  <c r="R143" i="5"/>
  <c r="R142" i="5"/>
  <c r="S142" i="5" s="1"/>
  <c r="R141" i="5"/>
  <c r="R140" i="5"/>
  <c r="R139" i="5"/>
  <c r="R138" i="5"/>
  <c r="S138" i="5"/>
  <c r="R137" i="5"/>
  <c r="R136" i="5"/>
  <c r="R135" i="5"/>
  <c r="R134" i="5"/>
  <c r="S134" i="5"/>
  <c r="R131" i="5"/>
  <c r="R130" i="5"/>
  <c r="R129" i="5"/>
  <c r="R128" i="5"/>
  <c r="S128" i="5" s="1"/>
  <c r="R127" i="5"/>
  <c r="R126" i="5"/>
  <c r="R125" i="5"/>
  <c r="R124" i="5"/>
  <c r="R123" i="5"/>
  <c r="R122" i="5"/>
  <c r="R121" i="5"/>
  <c r="R120" i="5"/>
  <c r="S120" i="5" s="1"/>
  <c r="R119" i="5"/>
  <c r="R118" i="5"/>
  <c r="R117" i="5"/>
  <c r="R116" i="5"/>
  <c r="S116" i="5"/>
  <c r="R115" i="5"/>
  <c r="R114" i="5"/>
  <c r="R113" i="5"/>
  <c r="R112" i="5"/>
  <c r="S112" i="5"/>
  <c r="R111" i="5"/>
  <c r="R110" i="5"/>
  <c r="R109" i="5"/>
  <c r="R108" i="5"/>
  <c r="R107" i="5"/>
  <c r="R106" i="5"/>
  <c r="R105" i="5"/>
  <c r="R104" i="5"/>
  <c r="S104" i="5" s="1"/>
  <c r="R103" i="5"/>
  <c r="R102" i="5"/>
  <c r="R101" i="5"/>
  <c r="R100" i="5"/>
  <c r="S100" i="5" s="1"/>
  <c r="R99" i="5"/>
  <c r="R98" i="5"/>
  <c r="R97" i="5"/>
  <c r="R96" i="5"/>
  <c r="S96" i="5"/>
  <c r="R95" i="5"/>
  <c r="R94" i="5"/>
  <c r="R93" i="5"/>
  <c r="R92" i="5"/>
  <c r="R91" i="5"/>
  <c r="R90" i="5"/>
  <c r="R89" i="5"/>
  <c r="R88" i="5"/>
  <c r="S88" i="5"/>
  <c r="R87" i="5"/>
  <c r="R86" i="5"/>
  <c r="R85" i="5"/>
  <c r="R84" i="5"/>
  <c r="S84" i="5" s="1"/>
  <c r="R83" i="5"/>
  <c r="R82" i="5"/>
  <c r="R81" i="5"/>
  <c r="R80" i="5"/>
  <c r="S80" i="5" s="1"/>
  <c r="R79" i="5"/>
  <c r="R78" i="5"/>
  <c r="R77" i="5"/>
  <c r="R76" i="5"/>
  <c r="R75" i="5"/>
  <c r="R74" i="5"/>
  <c r="R73" i="5"/>
  <c r="R72" i="5"/>
  <c r="S72" i="5"/>
  <c r="R69" i="5"/>
  <c r="R68" i="5"/>
  <c r="R67" i="5"/>
  <c r="S67" i="5"/>
  <c r="R66" i="5"/>
  <c r="S66" i="5" s="1"/>
  <c r="R65" i="5"/>
  <c r="R64" i="5"/>
  <c r="R63" i="5"/>
  <c r="S63" i="5" s="1"/>
  <c r="R62" i="5"/>
  <c r="S62" i="5"/>
  <c r="R61" i="5"/>
  <c r="R60" i="5"/>
  <c r="R59" i="5"/>
  <c r="R58" i="5"/>
  <c r="S58" i="5"/>
  <c r="R57" i="5"/>
  <c r="R56" i="5"/>
  <c r="R55" i="5"/>
  <c r="R54" i="5"/>
  <c r="R53" i="5"/>
  <c r="R52" i="5"/>
  <c r="R51" i="5"/>
  <c r="R50" i="5"/>
  <c r="S50" i="5" s="1"/>
  <c r="R49" i="5"/>
  <c r="R48" i="5"/>
  <c r="R47" i="5"/>
  <c r="S47" i="5" s="1"/>
  <c r="R46" i="5"/>
  <c r="S46" i="5" s="1"/>
  <c r="R45" i="5"/>
  <c r="R44" i="5"/>
  <c r="R43" i="5"/>
  <c r="S43" i="5" s="1"/>
  <c r="R42" i="5"/>
  <c r="S42" i="5" s="1"/>
  <c r="R41" i="5"/>
  <c r="R40" i="5"/>
  <c r="R39" i="5"/>
  <c r="R38" i="5"/>
  <c r="R37" i="5"/>
  <c r="R36" i="5"/>
  <c r="R35" i="5"/>
  <c r="S35" i="5" s="1"/>
  <c r="R34" i="5"/>
  <c r="S34" i="5" s="1"/>
  <c r="R33" i="5"/>
  <c r="R32" i="5"/>
  <c r="R31" i="5"/>
  <c r="S31" i="5" s="1"/>
  <c r="R30" i="5"/>
  <c r="S30" i="5" s="1"/>
  <c r="R29" i="5"/>
  <c r="R28" i="5"/>
  <c r="R27" i="5"/>
  <c r="R26" i="5"/>
  <c r="S26" i="5"/>
  <c r="R25" i="5"/>
  <c r="R24" i="5"/>
  <c r="R23" i="5"/>
  <c r="R22" i="5"/>
  <c r="R21" i="5"/>
  <c r="R20" i="5"/>
  <c r="R19" i="5"/>
  <c r="S19" i="5"/>
  <c r="R18" i="5"/>
  <c r="S18" i="5"/>
  <c r="R17" i="5"/>
  <c r="R16" i="5"/>
  <c r="R15" i="5"/>
  <c r="S15" i="5"/>
  <c r="R14" i="5"/>
  <c r="S14" i="5"/>
  <c r="R13" i="5"/>
  <c r="R12" i="5"/>
  <c r="R11" i="5"/>
  <c r="R10" i="5"/>
  <c r="R193" i="6"/>
  <c r="R192" i="6"/>
  <c r="R191" i="6"/>
  <c r="R190" i="6"/>
  <c r="S190" i="6"/>
  <c r="R189" i="6"/>
  <c r="R188" i="6"/>
  <c r="R187" i="6"/>
  <c r="R186" i="6"/>
  <c r="S186" i="6"/>
  <c r="R185" i="6"/>
  <c r="R184" i="6"/>
  <c r="R183" i="6"/>
  <c r="R182" i="6"/>
  <c r="S182" i="6"/>
  <c r="R181" i="6"/>
  <c r="R180" i="6"/>
  <c r="R179" i="6"/>
  <c r="R178" i="6"/>
  <c r="S178" i="6" s="1"/>
  <c r="R177" i="6"/>
  <c r="R176" i="6"/>
  <c r="R175" i="6"/>
  <c r="S175" i="6" s="1"/>
  <c r="R174" i="6"/>
  <c r="S174" i="6" s="1"/>
  <c r="R173" i="6"/>
  <c r="R172" i="6"/>
  <c r="R171" i="6"/>
  <c r="R170" i="6"/>
  <c r="S170" i="6" s="1"/>
  <c r="R169" i="6"/>
  <c r="R168" i="6"/>
  <c r="R167" i="6"/>
  <c r="S167" i="6" s="1"/>
  <c r="R166" i="6"/>
  <c r="S166" i="6"/>
  <c r="R165" i="6"/>
  <c r="R164" i="6"/>
  <c r="R163" i="6"/>
  <c r="R162" i="6"/>
  <c r="S162" i="6" s="1"/>
  <c r="R161" i="6"/>
  <c r="R160" i="6"/>
  <c r="R159" i="6"/>
  <c r="S159" i="6" s="1"/>
  <c r="R158" i="6"/>
  <c r="S158" i="6" s="1"/>
  <c r="R157" i="6"/>
  <c r="R156" i="6"/>
  <c r="R155" i="6"/>
  <c r="S155" i="6" s="1"/>
  <c r="R154" i="6"/>
  <c r="S154" i="6"/>
  <c r="R153" i="6"/>
  <c r="R152" i="6"/>
  <c r="R151" i="6"/>
  <c r="S151" i="6"/>
  <c r="R150" i="6"/>
  <c r="S150" i="6" s="1"/>
  <c r="R149" i="6"/>
  <c r="R148" i="6"/>
  <c r="R147" i="6"/>
  <c r="S147" i="6" s="1"/>
  <c r="R146" i="6"/>
  <c r="S146" i="6" s="1"/>
  <c r="R145" i="6"/>
  <c r="R144" i="6"/>
  <c r="R143" i="6"/>
  <c r="S143" i="6" s="1"/>
  <c r="R142" i="6"/>
  <c r="S142" i="6" s="1"/>
  <c r="R141" i="6"/>
  <c r="R140" i="6"/>
  <c r="R139" i="6"/>
  <c r="S139" i="6" s="1"/>
  <c r="R138" i="6"/>
  <c r="S138" i="6"/>
  <c r="R137" i="6"/>
  <c r="R136" i="6"/>
  <c r="R135" i="6"/>
  <c r="S135" i="6"/>
  <c r="R134" i="6"/>
  <c r="R194" i="6" s="1"/>
  <c r="R131" i="6"/>
  <c r="R130" i="6"/>
  <c r="R129" i="6"/>
  <c r="R128" i="6"/>
  <c r="R127" i="6"/>
  <c r="R126" i="6"/>
  <c r="R125" i="6"/>
  <c r="R124" i="6"/>
  <c r="S124" i="6" s="1"/>
  <c r="R123" i="6"/>
  <c r="R122" i="6"/>
  <c r="R121" i="6"/>
  <c r="R120" i="6"/>
  <c r="S120" i="6"/>
  <c r="R119" i="6"/>
  <c r="R118" i="6"/>
  <c r="R117" i="6"/>
  <c r="R116" i="6"/>
  <c r="S116" i="6" s="1"/>
  <c r="R115" i="6"/>
  <c r="R114" i="6"/>
  <c r="R113" i="6"/>
  <c r="R112" i="6"/>
  <c r="S112" i="6"/>
  <c r="R111" i="6"/>
  <c r="R110" i="6"/>
  <c r="R109" i="6"/>
  <c r="R108" i="6"/>
  <c r="S108" i="6" s="1"/>
  <c r="R107" i="6"/>
  <c r="R106" i="6"/>
  <c r="R105" i="6"/>
  <c r="R104" i="6"/>
  <c r="S104" i="6" s="1"/>
  <c r="R103" i="6"/>
  <c r="R102" i="6"/>
  <c r="R101" i="6"/>
  <c r="R100" i="6"/>
  <c r="S100" i="6" s="1"/>
  <c r="R99" i="6"/>
  <c r="R98" i="6"/>
  <c r="R97" i="6"/>
  <c r="R96" i="6"/>
  <c r="S96" i="6"/>
  <c r="R95" i="6"/>
  <c r="R94" i="6"/>
  <c r="R93" i="6"/>
  <c r="R92" i="6"/>
  <c r="S92" i="6"/>
  <c r="R91" i="6"/>
  <c r="R90" i="6"/>
  <c r="R89" i="6"/>
  <c r="R88" i="6"/>
  <c r="S88" i="6" s="1"/>
  <c r="R87" i="6"/>
  <c r="R86" i="6"/>
  <c r="R85" i="6"/>
  <c r="R84" i="6"/>
  <c r="S84" i="6" s="1"/>
  <c r="R83" i="6"/>
  <c r="R82" i="6"/>
  <c r="R81" i="6"/>
  <c r="R80" i="6"/>
  <c r="S80" i="6"/>
  <c r="R79" i="6"/>
  <c r="R78" i="6"/>
  <c r="R77" i="6"/>
  <c r="R76" i="6"/>
  <c r="S76" i="6"/>
  <c r="R75" i="6"/>
  <c r="R74" i="6"/>
  <c r="R73" i="6"/>
  <c r="R72" i="6"/>
  <c r="R69" i="6"/>
  <c r="R68" i="6"/>
  <c r="R67" i="6"/>
  <c r="R66" i="6"/>
  <c r="S66" i="6" s="1"/>
  <c r="R65" i="6"/>
  <c r="R64" i="6"/>
  <c r="R63" i="6"/>
  <c r="R62" i="6"/>
  <c r="S62" i="6"/>
  <c r="R61" i="6"/>
  <c r="R60" i="6"/>
  <c r="R59" i="6"/>
  <c r="R58" i="6"/>
  <c r="S58" i="6"/>
  <c r="R57" i="6"/>
  <c r="R56" i="6"/>
  <c r="R55" i="6"/>
  <c r="R54" i="6"/>
  <c r="R53" i="6"/>
  <c r="S53" i="6" s="1"/>
  <c r="R52" i="6"/>
  <c r="R51" i="6"/>
  <c r="R50" i="6"/>
  <c r="S50" i="6" s="1"/>
  <c r="R49" i="6"/>
  <c r="R48" i="6"/>
  <c r="R47" i="6"/>
  <c r="R46" i="6"/>
  <c r="R45" i="6"/>
  <c r="S45" i="6"/>
  <c r="R44" i="6"/>
  <c r="R43" i="6"/>
  <c r="R42" i="6"/>
  <c r="S42" i="6"/>
  <c r="R41" i="6"/>
  <c r="R40" i="6"/>
  <c r="R39" i="6"/>
  <c r="R38" i="6"/>
  <c r="R37" i="6"/>
  <c r="S37" i="6" s="1"/>
  <c r="R36" i="6"/>
  <c r="R35" i="6"/>
  <c r="R34" i="6"/>
  <c r="R33" i="6"/>
  <c r="S33" i="6"/>
  <c r="R32" i="6"/>
  <c r="R31" i="6"/>
  <c r="R30" i="6"/>
  <c r="R29" i="6"/>
  <c r="S29" i="6"/>
  <c r="R28" i="6"/>
  <c r="R27" i="6"/>
  <c r="R26" i="6"/>
  <c r="R25" i="6"/>
  <c r="S25" i="6" s="1"/>
  <c r="R24" i="6"/>
  <c r="R23" i="6"/>
  <c r="R22" i="6"/>
  <c r="R70" i="6" s="1"/>
  <c r="R21" i="6"/>
  <c r="S21" i="6" s="1"/>
  <c r="R20" i="6"/>
  <c r="R19" i="6"/>
  <c r="R18" i="6"/>
  <c r="R17" i="6"/>
  <c r="S17" i="6"/>
  <c r="R16" i="6"/>
  <c r="R15" i="6"/>
  <c r="R14" i="6"/>
  <c r="R13" i="6"/>
  <c r="S13" i="6"/>
  <c r="R12" i="6"/>
  <c r="R11" i="6"/>
  <c r="R10" i="6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1" i="7"/>
  <c r="R130" i="7"/>
  <c r="R129" i="7"/>
  <c r="R128" i="7"/>
  <c r="S128" i="7" s="1"/>
  <c r="R127" i="7"/>
  <c r="R126" i="7"/>
  <c r="R125" i="7"/>
  <c r="R124" i="7"/>
  <c r="S124" i="7" s="1"/>
  <c r="R123" i="7"/>
  <c r="R122" i="7"/>
  <c r="R121" i="7"/>
  <c r="S121" i="7" s="1"/>
  <c r="R120" i="7"/>
  <c r="S120" i="7"/>
  <c r="R119" i="7"/>
  <c r="R118" i="7"/>
  <c r="R117" i="7"/>
  <c r="S117" i="7"/>
  <c r="R116" i="7"/>
  <c r="S116" i="7" s="1"/>
  <c r="R115" i="7"/>
  <c r="R114" i="7"/>
  <c r="R113" i="7"/>
  <c r="R112" i="7"/>
  <c r="R111" i="7"/>
  <c r="R110" i="7"/>
  <c r="R109" i="7"/>
  <c r="S109" i="7" s="1"/>
  <c r="R108" i="7"/>
  <c r="S108" i="7"/>
  <c r="R107" i="7"/>
  <c r="R106" i="7"/>
  <c r="R105" i="7"/>
  <c r="R104" i="7"/>
  <c r="R103" i="7"/>
  <c r="R102" i="7"/>
  <c r="R101" i="7"/>
  <c r="S101" i="7"/>
  <c r="R100" i="7"/>
  <c r="S100" i="7" s="1"/>
  <c r="R99" i="7"/>
  <c r="R98" i="7"/>
  <c r="R97" i="7"/>
  <c r="R96" i="7"/>
  <c r="S96" i="7"/>
  <c r="R95" i="7"/>
  <c r="R94" i="7"/>
  <c r="R93" i="7"/>
  <c r="S93" i="7"/>
  <c r="R92" i="7"/>
  <c r="R91" i="7"/>
  <c r="R90" i="7"/>
  <c r="R89" i="7"/>
  <c r="S89" i="7"/>
  <c r="R88" i="7"/>
  <c r="S88" i="7" s="1"/>
  <c r="R87" i="7"/>
  <c r="R86" i="7"/>
  <c r="R85" i="7"/>
  <c r="R84" i="7"/>
  <c r="S84" i="7"/>
  <c r="R83" i="7"/>
  <c r="R82" i="7"/>
  <c r="R81" i="7"/>
  <c r="R80" i="7"/>
  <c r="S80" i="7"/>
  <c r="R79" i="7"/>
  <c r="R78" i="7"/>
  <c r="R77" i="7"/>
  <c r="S77" i="7"/>
  <c r="R76" i="7"/>
  <c r="R75" i="7"/>
  <c r="R74" i="7"/>
  <c r="R73" i="7"/>
  <c r="S73" i="7" s="1"/>
  <c r="R72" i="7"/>
  <c r="S72" i="7"/>
  <c r="R69" i="7"/>
  <c r="R68" i="7"/>
  <c r="R67" i="7"/>
  <c r="S67" i="7"/>
  <c r="R66" i="7"/>
  <c r="S66" i="7" s="1"/>
  <c r="R65" i="7"/>
  <c r="R64" i="7"/>
  <c r="R63" i="7"/>
  <c r="R62" i="7"/>
  <c r="R61" i="7"/>
  <c r="R60" i="7"/>
  <c r="R59" i="7"/>
  <c r="S59" i="7" s="1"/>
  <c r="R58" i="7"/>
  <c r="S58" i="7"/>
  <c r="R57" i="7"/>
  <c r="R56" i="7"/>
  <c r="R55" i="7"/>
  <c r="R54" i="7"/>
  <c r="R53" i="7"/>
  <c r="R52" i="7"/>
  <c r="R51" i="7"/>
  <c r="S51" i="7"/>
  <c r="R50" i="7"/>
  <c r="S50" i="7" s="1"/>
  <c r="R49" i="7"/>
  <c r="R48" i="7"/>
  <c r="R47" i="7"/>
  <c r="R46" i="7"/>
  <c r="R45" i="7"/>
  <c r="R44" i="7"/>
  <c r="R43" i="7"/>
  <c r="S43" i="7" s="1"/>
  <c r="R42" i="7"/>
  <c r="S42" i="7"/>
  <c r="R41" i="7"/>
  <c r="R40" i="7"/>
  <c r="R39" i="7"/>
  <c r="R38" i="7"/>
  <c r="R37" i="7"/>
  <c r="R36" i="7"/>
  <c r="R35" i="7"/>
  <c r="S35" i="7"/>
  <c r="R34" i="7"/>
  <c r="S34" i="7" s="1"/>
  <c r="R33" i="7"/>
  <c r="R32" i="7"/>
  <c r="R31" i="7"/>
  <c r="R30" i="7"/>
  <c r="R29" i="7"/>
  <c r="R28" i="7"/>
  <c r="R27" i="7"/>
  <c r="S27" i="7" s="1"/>
  <c r="R26" i="7"/>
  <c r="S26" i="7"/>
  <c r="R25" i="7"/>
  <c r="R24" i="7"/>
  <c r="R23" i="7"/>
  <c r="R22" i="7"/>
  <c r="R21" i="7"/>
  <c r="R20" i="7"/>
  <c r="R19" i="7"/>
  <c r="S19" i="7"/>
  <c r="R18" i="7"/>
  <c r="S18" i="7" s="1"/>
  <c r="R17" i="7"/>
  <c r="R16" i="7"/>
  <c r="R15" i="7"/>
  <c r="R14" i="7"/>
  <c r="R13" i="7"/>
  <c r="R12" i="7"/>
  <c r="R11" i="7"/>
  <c r="S11" i="7" s="1"/>
  <c r="R10" i="7"/>
  <c r="S10" i="7"/>
  <c r="R193" i="8"/>
  <c r="R192" i="8"/>
  <c r="R191" i="8"/>
  <c r="R190" i="8"/>
  <c r="S190" i="8"/>
  <c r="R189" i="8"/>
  <c r="R188" i="8"/>
  <c r="R187" i="8"/>
  <c r="R186" i="8"/>
  <c r="S186" i="8" s="1"/>
  <c r="R185" i="8"/>
  <c r="R184" i="8"/>
  <c r="R183" i="8"/>
  <c r="R182" i="8"/>
  <c r="S182" i="8" s="1"/>
  <c r="R181" i="8"/>
  <c r="R180" i="8"/>
  <c r="R179" i="8"/>
  <c r="R178" i="8"/>
  <c r="S178" i="8"/>
  <c r="R177" i="8"/>
  <c r="R176" i="8"/>
  <c r="R175" i="8"/>
  <c r="R174" i="8"/>
  <c r="S174" i="8"/>
  <c r="R173" i="8"/>
  <c r="R172" i="8"/>
  <c r="R171" i="8"/>
  <c r="R170" i="8"/>
  <c r="S170" i="8" s="1"/>
  <c r="R169" i="8"/>
  <c r="R168" i="8"/>
  <c r="R167" i="8"/>
  <c r="R166" i="8"/>
  <c r="S166" i="8" s="1"/>
  <c r="R165" i="8"/>
  <c r="R164" i="8"/>
  <c r="R163" i="8"/>
  <c r="R162" i="8"/>
  <c r="S162" i="8"/>
  <c r="R161" i="8"/>
  <c r="R160" i="8"/>
  <c r="R159" i="8"/>
  <c r="R158" i="8"/>
  <c r="S158" i="8"/>
  <c r="R157" i="8"/>
  <c r="R156" i="8"/>
  <c r="R155" i="8"/>
  <c r="R154" i="8"/>
  <c r="S154" i="8" s="1"/>
  <c r="R153" i="8"/>
  <c r="R152" i="8"/>
  <c r="R151" i="8"/>
  <c r="R150" i="8"/>
  <c r="S150" i="8" s="1"/>
  <c r="R149" i="8"/>
  <c r="R148" i="8"/>
  <c r="R147" i="8"/>
  <c r="R146" i="8"/>
  <c r="S146" i="8"/>
  <c r="R145" i="8"/>
  <c r="R144" i="8"/>
  <c r="R143" i="8"/>
  <c r="R142" i="8"/>
  <c r="S142" i="8"/>
  <c r="R141" i="8"/>
  <c r="R140" i="8"/>
  <c r="R139" i="8"/>
  <c r="R138" i="8"/>
  <c r="S138" i="8" s="1"/>
  <c r="R137" i="8"/>
  <c r="R136" i="8"/>
  <c r="R135" i="8"/>
  <c r="R134" i="8"/>
  <c r="R131" i="8"/>
  <c r="R130" i="8"/>
  <c r="R129" i="8"/>
  <c r="R128" i="8"/>
  <c r="S128" i="8"/>
  <c r="R127" i="8"/>
  <c r="R126" i="8"/>
  <c r="R125" i="8"/>
  <c r="R124" i="8"/>
  <c r="S124" i="8"/>
  <c r="R123" i="8"/>
  <c r="R122" i="8"/>
  <c r="R121" i="8"/>
  <c r="R120" i="8"/>
  <c r="S120" i="8" s="1"/>
  <c r="R119" i="8"/>
  <c r="R118" i="8"/>
  <c r="R117" i="8"/>
  <c r="R116" i="8"/>
  <c r="R115" i="8"/>
  <c r="R114" i="8"/>
  <c r="R113" i="8"/>
  <c r="R112" i="8"/>
  <c r="S112" i="8" s="1"/>
  <c r="R111" i="8"/>
  <c r="R110" i="8"/>
  <c r="R109" i="8"/>
  <c r="R108" i="8"/>
  <c r="R107" i="8"/>
  <c r="R106" i="8"/>
  <c r="R105" i="8"/>
  <c r="R104" i="8"/>
  <c r="S104" i="8"/>
  <c r="R103" i="8"/>
  <c r="R102" i="8"/>
  <c r="R101" i="8"/>
  <c r="R100" i="8"/>
  <c r="R99" i="8"/>
  <c r="R98" i="8"/>
  <c r="R97" i="8"/>
  <c r="R96" i="8"/>
  <c r="S96" i="8"/>
  <c r="R95" i="8"/>
  <c r="R94" i="8"/>
  <c r="R93" i="8"/>
  <c r="R92" i="8"/>
  <c r="S92" i="8" s="1"/>
  <c r="R91" i="8"/>
  <c r="R90" i="8"/>
  <c r="R89" i="8"/>
  <c r="R88" i="8"/>
  <c r="S88" i="8" s="1"/>
  <c r="R87" i="8"/>
  <c r="R86" i="8"/>
  <c r="R85" i="8"/>
  <c r="R84" i="8"/>
  <c r="R83" i="8"/>
  <c r="R82" i="8"/>
  <c r="R81" i="8"/>
  <c r="R80" i="8"/>
  <c r="S80" i="8"/>
  <c r="R79" i="8"/>
  <c r="R78" i="8"/>
  <c r="R77" i="8"/>
  <c r="R76" i="8"/>
  <c r="S76" i="8"/>
  <c r="R75" i="8"/>
  <c r="R74" i="8"/>
  <c r="R73" i="8"/>
  <c r="R72" i="8"/>
  <c r="S72" i="8" s="1"/>
  <c r="R69" i="8"/>
  <c r="R68" i="8"/>
  <c r="R67" i="8"/>
  <c r="S67" i="8" s="1"/>
  <c r="R66" i="8"/>
  <c r="S66" i="8"/>
  <c r="R65" i="8"/>
  <c r="R64" i="8"/>
  <c r="R63" i="8"/>
  <c r="R62" i="8"/>
  <c r="S62" i="8"/>
  <c r="R61" i="8"/>
  <c r="R60" i="8"/>
  <c r="R59" i="8"/>
  <c r="S59" i="8"/>
  <c r="R58" i="8"/>
  <c r="S58" i="8" s="1"/>
  <c r="R57" i="8"/>
  <c r="R56" i="8"/>
  <c r="R55" i="8"/>
  <c r="R54" i="8"/>
  <c r="S54" i="8"/>
  <c r="R53" i="8"/>
  <c r="R52" i="8"/>
  <c r="R51" i="8"/>
  <c r="R50" i="8"/>
  <c r="S50" i="8"/>
  <c r="R49" i="8"/>
  <c r="R48" i="8"/>
  <c r="R47" i="8"/>
  <c r="R46" i="8"/>
  <c r="S46" i="8" s="1"/>
  <c r="R45" i="8"/>
  <c r="R44" i="8"/>
  <c r="R43" i="8"/>
  <c r="R42" i="8"/>
  <c r="S42" i="8" s="1"/>
  <c r="R41" i="8"/>
  <c r="R40" i="8"/>
  <c r="R39" i="8"/>
  <c r="R38" i="8"/>
  <c r="S38" i="8"/>
  <c r="R37" i="8"/>
  <c r="R36" i="8"/>
  <c r="R35" i="8"/>
  <c r="R34" i="8"/>
  <c r="S34" i="8"/>
  <c r="R33" i="8"/>
  <c r="R32" i="8"/>
  <c r="R31" i="8"/>
  <c r="S31" i="8"/>
  <c r="R30" i="8"/>
  <c r="S30" i="8" s="1"/>
  <c r="R29" i="8"/>
  <c r="R28" i="8"/>
  <c r="R27" i="8"/>
  <c r="R26" i="8"/>
  <c r="S26" i="8"/>
  <c r="R25" i="8"/>
  <c r="R24" i="8"/>
  <c r="R23" i="8"/>
  <c r="S23" i="8"/>
  <c r="R22" i="8"/>
  <c r="S22" i="8" s="1"/>
  <c r="R21" i="8"/>
  <c r="R20" i="8"/>
  <c r="R19" i="8"/>
  <c r="R18" i="8"/>
  <c r="S18" i="8" s="1"/>
  <c r="R17" i="8"/>
  <c r="R16" i="8"/>
  <c r="R15" i="8"/>
  <c r="S15" i="8" s="1"/>
  <c r="R14" i="8"/>
  <c r="R13" i="8"/>
  <c r="R12" i="8"/>
  <c r="R11" i="8"/>
  <c r="S11" i="8"/>
  <c r="R10" i="8"/>
  <c r="S10" i="8" s="1"/>
  <c r="R193" i="9"/>
  <c r="R192" i="9"/>
  <c r="R191" i="9"/>
  <c r="R190" i="9"/>
  <c r="S190" i="9" s="1"/>
  <c r="R189" i="9"/>
  <c r="R188" i="9"/>
  <c r="R187" i="9"/>
  <c r="R186" i="9"/>
  <c r="S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S158" i="9"/>
  <c r="R157" i="9"/>
  <c r="R156" i="9"/>
  <c r="R155" i="9"/>
  <c r="R154" i="9"/>
  <c r="R153" i="9"/>
  <c r="R152" i="9"/>
  <c r="R151" i="9"/>
  <c r="R150" i="9"/>
  <c r="S150" i="9" s="1"/>
  <c r="R149" i="9"/>
  <c r="R148" i="9"/>
  <c r="R147" i="9"/>
  <c r="R146" i="9"/>
  <c r="R145" i="9"/>
  <c r="R144" i="9"/>
  <c r="R143" i="9"/>
  <c r="R194" i="9" s="1"/>
  <c r="R142" i="9"/>
  <c r="S142" i="9" s="1"/>
  <c r="R141" i="9"/>
  <c r="R140" i="9"/>
  <c r="R139" i="9"/>
  <c r="R138" i="9"/>
  <c r="S138" i="9"/>
  <c r="R137" i="9"/>
  <c r="R136" i="9"/>
  <c r="R135" i="9"/>
  <c r="R134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69" i="9"/>
  <c r="R68" i="9"/>
  <c r="R67" i="9"/>
  <c r="S67" i="9"/>
  <c r="R66" i="9"/>
  <c r="S66" i="9" s="1"/>
  <c r="R65" i="9"/>
  <c r="R64" i="9"/>
  <c r="R63" i="9"/>
  <c r="S63" i="9" s="1"/>
  <c r="R62" i="9"/>
  <c r="R61" i="9"/>
  <c r="R60" i="9"/>
  <c r="R59" i="9"/>
  <c r="S59" i="9"/>
  <c r="R58" i="9"/>
  <c r="S58" i="9" s="1"/>
  <c r="R57" i="9"/>
  <c r="R56" i="9"/>
  <c r="R55" i="9"/>
  <c r="S55" i="9" s="1"/>
  <c r="R54" i="9"/>
  <c r="S54" i="9"/>
  <c r="R53" i="9"/>
  <c r="R52" i="9"/>
  <c r="R51" i="9"/>
  <c r="S51" i="9"/>
  <c r="R50" i="9"/>
  <c r="S50" i="9" s="1"/>
  <c r="R49" i="9"/>
  <c r="R48" i="9"/>
  <c r="R47" i="9"/>
  <c r="S47" i="9" s="1"/>
  <c r="R46" i="9"/>
  <c r="S46" i="9"/>
  <c r="R45" i="9"/>
  <c r="R44" i="9"/>
  <c r="R43" i="9"/>
  <c r="S43" i="9"/>
  <c r="R42" i="9"/>
  <c r="S42" i="9" s="1"/>
  <c r="R41" i="9"/>
  <c r="R40" i="9"/>
  <c r="R39" i="9"/>
  <c r="S39" i="9" s="1"/>
  <c r="R38" i="9"/>
  <c r="S38" i="9"/>
  <c r="R37" i="9"/>
  <c r="R36" i="9"/>
  <c r="R35" i="9"/>
  <c r="R34" i="9"/>
  <c r="R33" i="9"/>
  <c r="R32" i="9"/>
  <c r="R31" i="9"/>
  <c r="S31" i="9"/>
  <c r="R30" i="9"/>
  <c r="S30" i="9" s="1"/>
  <c r="R29" i="9"/>
  <c r="R28" i="9"/>
  <c r="R27" i="9"/>
  <c r="R26" i="9"/>
  <c r="R25" i="9"/>
  <c r="R24" i="9"/>
  <c r="R23" i="9"/>
  <c r="S23" i="9" s="1"/>
  <c r="R22" i="9"/>
  <c r="S22" i="9"/>
  <c r="R21" i="9"/>
  <c r="R20" i="9"/>
  <c r="R19" i="9"/>
  <c r="R18" i="9"/>
  <c r="R17" i="9"/>
  <c r="R16" i="9"/>
  <c r="R15" i="9"/>
  <c r="S15" i="9"/>
  <c r="R14" i="9"/>
  <c r="S14" i="9" s="1"/>
  <c r="R13" i="9"/>
  <c r="R12" i="9"/>
  <c r="R11" i="9"/>
  <c r="R10" i="9"/>
  <c r="S10" i="9"/>
  <c r="R193" i="10"/>
  <c r="R192" i="10"/>
  <c r="R191" i="10"/>
  <c r="R190" i="10"/>
  <c r="R189" i="10"/>
  <c r="R188" i="10"/>
  <c r="R187" i="10"/>
  <c r="R186" i="10"/>
  <c r="S186" i="10"/>
  <c r="R185" i="10"/>
  <c r="R184" i="10"/>
  <c r="R183" i="10"/>
  <c r="R182" i="10"/>
  <c r="S182" i="10"/>
  <c r="R181" i="10"/>
  <c r="R180" i="10"/>
  <c r="R179" i="10"/>
  <c r="R178" i="10"/>
  <c r="S178" i="10" s="1"/>
  <c r="R177" i="10"/>
  <c r="R176" i="10"/>
  <c r="R175" i="10"/>
  <c r="R174" i="10"/>
  <c r="R173" i="10"/>
  <c r="R172" i="10"/>
  <c r="R171" i="10"/>
  <c r="R170" i="10"/>
  <c r="S170" i="10"/>
  <c r="R169" i="10"/>
  <c r="R168" i="10"/>
  <c r="R167" i="10"/>
  <c r="R166" i="10"/>
  <c r="S166" i="10"/>
  <c r="R165" i="10"/>
  <c r="R164" i="10"/>
  <c r="R163" i="10"/>
  <c r="R162" i="10"/>
  <c r="S162" i="10"/>
  <c r="R161" i="10"/>
  <c r="R160" i="10"/>
  <c r="R159" i="10"/>
  <c r="R158" i="10"/>
  <c r="R157" i="10"/>
  <c r="R156" i="10"/>
  <c r="R155" i="10"/>
  <c r="R154" i="10"/>
  <c r="S154" i="10" s="1"/>
  <c r="R153" i="10"/>
  <c r="R152" i="10"/>
  <c r="R151" i="10"/>
  <c r="R150" i="10"/>
  <c r="S150" i="10"/>
  <c r="R149" i="10"/>
  <c r="R148" i="10"/>
  <c r="R147" i="10"/>
  <c r="R146" i="10"/>
  <c r="S146" i="10"/>
  <c r="R145" i="10"/>
  <c r="R144" i="10"/>
  <c r="R143" i="10"/>
  <c r="R142" i="10"/>
  <c r="R141" i="10"/>
  <c r="R140" i="10"/>
  <c r="R139" i="10"/>
  <c r="R138" i="10"/>
  <c r="S138" i="10"/>
  <c r="R137" i="10"/>
  <c r="R136" i="10"/>
  <c r="R135" i="10"/>
  <c r="R134" i="10"/>
  <c r="R131" i="10"/>
  <c r="R130" i="10"/>
  <c r="R129" i="10"/>
  <c r="R128" i="10"/>
  <c r="S128" i="10"/>
  <c r="R127" i="10"/>
  <c r="R126" i="10"/>
  <c r="R125" i="10"/>
  <c r="S125" i="10"/>
  <c r="R124" i="10"/>
  <c r="S124" i="10"/>
  <c r="R123" i="10"/>
  <c r="R122" i="10"/>
  <c r="R121" i="10"/>
  <c r="S121" i="10"/>
  <c r="R120" i="10"/>
  <c r="S120" i="10"/>
  <c r="R119" i="10"/>
  <c r="R118" i="10"/>
  <c r="R117" i="10"/>
  <c r="S117" i="10"/>
  <c r="R116" i="10"/>
  <c r="S116" i="10"/>
  <c r="R115" i="10"/>
  <c r="R114" i="10"/>
  <c r="R113" i="10"/>
  <c r="R112" i="10"/>
  <c r="R111" i="10"/>
  <c r="R110" i="10"/>
  <c r="R109" i="10"/>
  <c r="R108" i="10"/>
  <c r="S108" i="10" s="1"/>
  <c r="R107" i="10"/>
  <c r="R106" i="10"/>
  <c r="R105" i="10"/>
  <c r="S105" i="10" s="1"/>
  <c r="R104" i="10"/>
  <c r="S104" i="10"/>
  <c r="R103" i="10"/>
  <c r="R102" i="10"/>
  <c r="R101" i="10"/>
  <c r="S101" i="10"/>
  <c r="R100" i="10"/>
  <c r="S100" i="10" s="1"/>
  <c r="R99" i="10"/>
  <c r="R98" i="10"/>
  <c r="R97" i="10"/>
  <c r="R96" i="10"/>
  <c r="R95" i="10"/>
  <c r="R94" i="10"/>
  <c r="R93" i="10"/>
  <c r="S93" i="10" s="1"/>
  <c r="R92" i="10"/>
  <c r="S92" i="10"/>
  <c r="R91" i="10"/>
  <c r="R90" i="10"/>
  <c r="R89" i="10"/>
  <c r="S89" i="10"/>
  <c r="R88" i="10"/>
  <c r="S88" i="10" s="1"/>
  <c r="R87" i="10"/>
  <c r="R86" i="10"/>
  <c r="R85" i="10"/>
  <c r="R84" i="10"/>
  <c r="S84" i="10"/>
  <c r="R83" i="10"/>
  <c r="R82" i="10"/>
  <c r="R81" i="10"/>
  <c r="R80" i="10"/>
  <c r="R79" i="10"/>
  <c r="R78" i="10"/>
  <c r="R77" i="10"/>
  <c r="S77" i="10"/>
  <c r="R76" i="10"/>
  <c r="S76" i="10"/>
  <c r="R75" i="10"/>
  <c r="R74" i="10"/>
  <c r="R73" i="10"/>
  <c r="S73" i="10"/>
  <c r="R72" i="10"/>
  <c r="S72" i="10"/>
  <c r="R69" i="10"/>
  <c r="R68" i="10"/>
  <c r="R67" i="10"/>
  <c r="R66" i="10"/>
  <c r="S66" i="10"/>
  <c r="R65" i="10"/>
  <c r="R64" i="10"/>
  <c r="R63" i="10"/>
  <c r="R62" i="10"/>
  <c r="S62" i="10"/>
  <c r="R61" i="10"/>
  <c r="R60" i="10"/>
  <c r="R59" i="10"/>
  <c r="R58" i="10"/>
  <c r="R57" i="10"/>
  <c r="R56" i="10"/>
  <c r="R55" i="10"/>
  <c r="R54" i="10"/>
  <c r="S54" i="10" s="1"/>
  <c r="R53" i="10"/>
  <c r="R52" i="10"/>
  <c r="R51" i="10"/>
  <c r="R50" i="10"/>
  <c r="S50" i="10"/>
  <c r="R49" i="10"/>
  <c r="R48" i="10"/>
  <c r="R47" i="10"/>
  <c r="R46" i="10"/>
  <c r="S46" i="10"/>
  <c r="R45" i="10"/>
  <c r="R44" i="10"/>
  <c r="R43" i="10"/>
  <c r="R42" i="10"/>
  <c r="R41" i="10"/>
  <c r="R40" i="10"/>
  <c r="R39" i="10"/>
  <c r="R38" i="10"/>
  <c r="S38" i="10"/>
  <c r="R37" i="10"/>
  <c r="R36" i="10"/>
  <c r="R35" i="10"/>
  <c r="R34" i="10"/>
  <c r="S34" i="10" s="1"/>
  <c r="R33" i="10"/>
  <c r="R32" i="10"/>
  <c r="R31" i="10"/>
  <c r="R30" i="10"/>
  <c r="S30" i="10"/>
  <c r="R29" i="10"/>
  <c r="R28" i="10"/>
  <c r="R27" i="10"/>
  <c r="R26" i="10"/>
  <c r="R25" i="10"/>
  <c r="R24" i="10"/>
  <c r="R23" i="10"/>
  <c r="R22" i="10"/>
  <c r="S22" i="10"/>
  <c r="R21" i="10"/>
  <c r="R20" i="10"/>
  <c r="R19" i="10"/>
  <c r="R18" i="10"/>
  <c r="S18" i="10"/>
  <c r="R17" i="10"/>
  <c r="R16" i="10"/>
  <c r="R15" i="10"/>
  <c r="R14" i="10"/>
  <c r="S14" i="10" s="1"/>
  <c r="R13" i="10"/>
  <c r="R12" i="10"/>
  <c r="R11" i="10"/>
  <c r="R10" i="10"/>
  <c r="S10" i="10"/>
  <c r="R193" i="11"/>
  <c r="R192" i="11"/>
  <c r="R191" i="11"/>
  <c r="R190" i="11"/>
  <c r="S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S178" i="11"/>
  <c r="R177" i="11"/>
  <c r="R176" i="11"/>
  <c r="R175" i="11"/>
  <c r="R174" i="11"/>
  <c r="S174" i="11" s="1"/>
  <c r="R173" i="11"/>
  <c r="R172" i="11"/>
  <c r="R171" i="11"/>
  <c r="R170" i="11"/>
  <c r="S170" i="11"/>
  <c r="R169" i="11"/>
  <c r="R168" i="11"/>
  <c r="R167" i="11"/>
  <c r="R166" i="11"/>
  <c r="R165" i="11"/>
  <c r="R164" i="11"/>
  <c r="R163" i="11"/>
  <c r="R162" i="11"/>
  <c r="S162" i="11"/>
  <c r="R161" i="11"/>
  <c r="R160" i="11"/>
  <c r="R159" i="11"/>
  <c r="R158" i="11"/>
  <c r="S158" i="11"/>
  <c r="R157" i="11"/>
  <c r="R156" i="11"/>
  <c r="R155" i="11"/>
  <c r="R154" i="11"/>
  <c r="S154" i="11" s="1"/>
  <c r="R153" i="11"/>
  <c r="R152" i="11"/>
  <c r="R151" i="11"/>
  <c r="R150" i="11"/>
  <c r="S150" i="11"/>
  <c r="R149" i="11"/>
  <c r="R148" i="11"/>
  <c r="R147" i="11"/>
  <c r="R146" i="11"/>
  <c r="S146" i="11"/>
  <c r="R145" i="11"/>
  <c r="R144" i="11"/>
  <c r="R143" i="11"/>
  <c r="R142" i="11"/>
  <c r="S142" i="11"/>
  <c r="R141" i="11"/>
  <c r="R140" i="11"/>
  <c r="R139" i="11"/>
  <c r="R138" i="11"/>
  <c r="S138" i="11" s="1"/>
  <c r="R137" i="11"/>
  <c r="R136" i="11"/>
  <c r="R135" i="11"/>
  <c r="R134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69" i="11"/>
  <c r="R68" i="11"/>
  <c r="R67" i="11"/>
  <c r="S67" i="11"/>
  <c r="R66" i="11"/>
  <c r="S66" i="11"/>
  <c r="R65" i="11"/>
  <c r="R64" i="11"/>
  <c r="R63" i="11"/>
  <c r="S63" i="11"/>
  <c r="R62" i="11"/>
  <c r="S62" i="11"/>
  <c r="R61" i="11"/>
  <c r="R60" i="11"/>
  <c r="R59" i="11"/>
  <c r="S59" i="11"/>
  <c r="R58" i="11"/>
  <c r="S58" i="11"/>
  <c r="R57" i="11"/>
  <c r="R56" i="11"/>
  <c r="R55" i="11"/>
  <c r="S55" i="11"/>
  <c r="R54" i="11"/>
  <c r="S54" i="11"/>
  <c r="R53" i="11"/>
  <c r="R52" i="11"/>
  <c r="R51" i="11"/>
  <c r="R50" i="11"/>
  <c r="R49" i="11"/>
  <c r="R48" i="11"/>
  <c r="R47" i="11"/>
  <c r="R46" i="11"/>
  <c r="S46" i="11"/>
  <c r="R45" i="11"/>
  <c r="R44" i="11"/>
  <c r="R43" i="11"/>
  <c r="S43" i="11"/>
  <c r="R42" i="11"/>
  <c r="S42" i="11" s="1"/>
  <c r="R41" i="11"/>
  <c r="R40" i="11"/>
  <c r="R39" i="11"/>
  <c r="S39" i="11" s="1"/>
  <c r="R38" i="11"/>
  <c r="S38" i="11"/>
  <c r="R37" i="11"/>
  <c r="R36" i="11"/>
  <c r="R35" i="11"/>
  <c r="R34" i="11"/>
  <c r="S34" i="11"/>
  <c r="R33" i="11"/>
  <c r="R32" i="11"/>
  <c r="R31" i="11"/>
  <c r="R30" i="11"/>
  <c r="S30" i="11" s="1"/>
  <c r="R29" i="11"/>
  <c r="R28" i="11"/>
  <c r="R27" i="11"/>
  <c r="R26" i="11"/>
  <c r="S26" i="11"/>
  <c r="R25" i="11"/>
  <c r="R24" i="11"/>
  <c r="R23" i="11"/>
  <c r="R22" i="11"/>
  <c r="S22" i="11"/>
  <c r="R21" i="11"/>
  <c r="R20" i="11"/>
  <c r="R19" i="11"/>
  <c r="R18" i="11"/>
  <c r="S18" i="11"/>
  <c r="R17" i="11"/>
  <c r="R16" i="11"/>
  <c r="R15" i="11"/>
  <c r="R14" i="11"/>
  <c r="S14" i="11" s="1"/>
  <c r="R13" i="11"/>
  <c r="R12" i="11"/>
  <c r="R11" i="11"/>
  <c r="R10" i="11"/>
  <c r="R193" i="12"/>
  <c r="R192" i="12"/>
  <c r="R191" i="12"/>
  <c r="R190" i="12"/>
  <c r="R189" i="12"/>
  <c r="R188" i="12"/>
  <c r="R187" i="12"/>
  <c r="R186" i="12"/>
  <c r="R185" i="12"/>
  <c r="R184" i="12"/>
  <c r="R183" i="12"/>
  <c r="R182" i="12"/>
  <c r="R181" i="12"/>
  <c r="R180" i="12"/>
  <c r="R179" i="12"/>
  <c r="R178" i="12"/>
  <c r="R177" i="12"/>
  <c r="R176" i="12"/>
  <c r="R175" i="12"/>
  <c r="R174" i="12"/>
  <c r="R173" i="12"/>
  <c r="R172" i="12"/>
  <c r="R171" i="12"/>
  <c r="R170" i="12"/>
  <c r="R169" i="12"/>
  <c r="R168" i="12"/>
  <c r="R167" i="12"/>
  <c r="R166" i="12"/>
  <c r="R165" i="12"/>
  <c r="R164" i="12"/>
  <c r="R163" i="12"/>
  <c r="R162" i="12"/>
  <c r="R161" i="12"/>
  <c r="R160" i="12"/>
  <c r="R159" i="12"/>
  <c r="R158" i="12"/>
  <c r="R157" i="12"/>
  <c r="R156" i="12"/>
  <c r="R155" i="12"/>
  <c r="R154" i="12"/>
  <c r="R153" i="12"/>
  <c r="R152" i="12"/>
  <c r="R151" i="12"/>
  <c r="R150" i="12"/>
  <c r="R149" i="12"/>
  <c r="R148" i="12"/>
  <c r="R147" i="12"/>
  <c r="R146" i="12"/>
  <c r="R145" i="12"/>
  <c r="R144" i="12"/>
  <c r="R143" i="12"/>
  <c r="R142" i="12"/>
  <c r="R141" i="12"/>
  <c r="R140" i="12"/>
  <c r="R139" i="12"/>
  <c r="R138" i="12"/>
  <c r="R137" i="12"/>
  <c r="R136" i="12"/>
  <c r="R135" i="12"/>
  <c r="R134" i="12"/>
  <c r="R194" i="12"/>
  <c r="R131" i="12"/>
  <c r="R130" i="12"/>
  <c r="R129" i="12"/>
  <c r="R128" i="12"/>
  <c r="S128" i="12" s="1"/>
  <c r="R127" i="12"/>
  <c r="R126" i="12"/>
  <c r="R125" i="12"/>
  <c r="R124" i="12"/>
  <c r="R123" i="12"/>
  <c r="R122" i="12"/>
  <c r="R121" i="12"/>
  <c r="R120" i="12"/>
  <c r="S120" i="12"/>
  <c r="R119" i="12"/>
  <c r="R118" i="12"/>
  <c r="R117" i="12"/>
  <c r="R116" i="12"/>
  <c r="S116" i="12"/>
  <c r="R115" i="12"/>
  <c r="R114" i="12"/>
  <c r="R113" i="12"/>
  <c r="R112" i="12"/>
  <c r="S112" i="12"/>
  <c r="R111" i="12"/>
  <c r="R110" i="12"/>
  <c r="R109" i="12"/>
  <c r="R108" i="12"/>
  <c r="R107" i="12"/>
  <c r="R106" i="12"/>
  <c r="R105" i="12"/>
  <c r="R104" i="12"/>
  <c r="S104" i="12" s="1"/>
  <c r="R103" i="12"/>
  <c r="R102" i="12"/>
  <c r="R101" i="12"/>
  <c r="R100" i="12"/>
  <c r="S100" i="12"/>
  <c r="R99" i="12"/>
  <c r="R98" i="12"/>
  <c r="R97" i="12"/>
  <c r="R96" i="12"/>
  <c r="S96" i="12"/>
  <c r="R95" i="12"/>
  <c r="R94" i="12"/>
  <c r="R93" i="12"/>
  <c r="R92" i="12"/>
  <c r="R91" i="12"/>
  <c r="R90" i="12"/>
  <c r="R89" i="12"/>
  <c r="R88" i="12"/>
  <c r="S88" i="12"/>
  <c r="R87" i="12"/>
  <c r="R86" i="12"/>
  <c r="R85" i="12"/>
  <c r="R84" i="12"/>
  <c r="S84" i="12" s="1"/>
  <c r="R83" i="12"/>
  <c r="R82" i="12"/>
  <c r="R81" i="12"/>
  <c r="R80" i="12"/>
  <c r="S80" i="12"/>
  <c r="R79" i="12"/>
  <c r="R78" i="12"/>
  <c r="R77" i="12"/>
  <c r="R76" i="12"/>
  <c r="R75" i="12"/>
  <c r="R74" i="12"/>
  <c r="R73" i="12"/>
  <c r="R72" i="12"/>
  <c r="S72" i="12"/>
  <c r="R69" i="12"/>
  <c r="R68" i="12"/>
  <c r="R67" i="12"/>
  <c r="R66" i="12"/>
  <c r="R65" i="12"/>
  <c r="R64" i="12"/>
  <c r="R63" i="12"/>
  <c r="S63" i="12"/>
  <c r="R62" i="12"/>
  <c r="S62" i="12" s="1"/>
  <c r="R61" i="12"/>
  <c r="R60" i="12"/>
  <c r="R59" i="12"/>
  <c r="S59" i="12" s="1"/>
  <c r="R58" i="12"/>
  <c r="S58" i="12"/>
  <c r="R57" i="12"/>
  <c r="R56" i="12"/>
  <c r="R55" i="12"/>
  <c r="S55" i="12"/>
  <c r="R54" i="12"/>
  <c r="S54" i="12" s="1"/>
  <c r="R53" i="12"/>
  <c r="R52" i="12"/>
  <c r="R51" i="12"/>
  <c r="R50" i="12"/>
  <c r="R49" i="12"/>
  <c r="R48" i="12"/>
  <c r="R47" i="12"/>
  <c r="R46" i="12"/>
  <c r="S46" i="12"/>
  <c r="R45" i="12"/>
  <c r="R44" i="12"/>
  <c r="R43" i="12"/>
  <c r="S43" i="12"/>
  <c r="R42" i="12"/>
  <c r="S42" i="12"/>
  <c r="R41" i="12"/>
  <c r="R40" i="12"/>
  <c r="R39" i="12"/>
  <c r="S39" i="12"/>
  <c r="R38" i="12"/>
  <c r="S38" i="12"/>
  <c r="R37" i="12"/>
  <c r="R36" i="12"/>
  <c r="R35" i="12"/>
  <c r="R34" i="12"/>
  <c r="R33" i="12"/>
  <c r="R32" i="12"/>
  <c r="R31" i="12"/>
  <c r="S31" i="12"/>
  <c r="R30" i="12"/>
  <c r="S30" i="12"/>
  <c r="R29" i="12"/>
  <c r="R28" i="12"/>
  <c r="R27" i="12"/>
  <c r="S27" i="12"/>
  <c r="R26" i="12"/>
  <c r="S26" i="12"/>
  <c r="R25" i="12"/>
  <c r="R24" i="12"/>
  <c r="R23" i="12"/>
  <c r="R22" i="12"/>
  <c r="S22" i="12" s="1"/>
  <c r="R21" i="12"/>
  <c r="R20" i="12"/>
  <c r="R19" i="12"/>
  <c r="R18" i="12"/>
  <c r="R17" i="12"/>
  <c r="R16" i="12"/>
  <c r="R15" i="12"/>
  <c r="S15" i="12" s="1"/>
  <c r="R14" i="12"/>
  <c r="S14" i="12" s="1"/>
  <c r="R13" i="12"/>
  <c r="R12" i="12"/>
  <c r="R11" i="12"/>
  <c r="S11" i="12" s="1"/>
  <c r="R10" i="12"/>
  <c r="R193" i="13"/>
  <c r="R192" i="13"/>
  <c r="R191" i="13"/>
  <c r="R190" i="13"/>
  <c r="R189" i="13"/>
  <c r="R188" i="13"/>
  <c r="R187" i="13"/>
  <c r="R186" i="13"/>
  <c r="S186" i="13"/>
  <c r="R185" i="13"/>
  <c r="R184" i="13"/>
  <c r="R183" i="13"/>
  <c r="R182" i="13"/>
  <c r="S182" i="13" s="1"/>
  <c r="R181" i="13"/>
  <c r="R180" i="13"/>
  <c r="R179" i="13"/>
  <c r="R178" i="13"/>
  <c r="S178" i="13"/>
  <c r="R177" i="13"/>
  <c r="R176" i="13"/>
  <c r="R175" i="13"/>
  <c r="R174" i="13"/>
  <c r="S174" i="13" s="1"/>
  <c r="R173" i="13"/>
  <c r="R172" i="13"/>
  <c r="R171" i="13"/>
  <c r="R170" i="13"/>
  <c r="S170" i="13"/>
  <c r="R169" i="13"/>
  <c r="R168" i="13"/>
  <c r="R167" i="13"/>
  <c r="R166" i="13"/>
  <c r="S166" i="13" s="1"/>
  <c r="R165" i="13"/>
  <c r="R164" i="13"/>
  <c r="R163" i="13"/>
  <c r="R162" i="13"/>
  <c r="S162" i="13"/>
  <c r="R161" i="13"/>
  <c r="R160" i="13"/>
  <c r="R159" i="13"/>
  <c r="R158" i="13"/>
  <c r="S158" i="13" s="1"/>
  <c r="R157" i="13"/>
  <c r="R156" i="13"/>
  <c r="R155" i="13"/>
  <c r="R154" i="13"/>
  <c r="R153" i="13"/>
  <c r="R152" i="13"/>
  <c r="R151" i="13"/>
  <c r="R150" i="13"/>
  <c r="S150" i="13"/>
  <c r="R149" i="13"/>
  <c r="R148" i="13"/>
  <c r="R147" i="13"/>
  <c r="R146" i="13"/>
  <c r="S146" i="13" s="1"/>
  <c r="R145" i="13"/>
  <c r="R144" i="13"/>
  <c r="R143" i="13"/>
  <c r="R142" i="13"/>
  <c r="S142" i="13"/>
  <c r="R141" i="13"/>
  <c r="R140" i="13"/>
  <c r="R139" i="13"/>
  <c r="R138" i="13"/>
  <c r="R137" i="13"/>
  <c r="R136" i="13"/>
  <c r="R135" i="13"/>
  <c r="R134" i="13"/>
  <c r="S134" i="13" s="1"/>
  <c r="R131" i="13"/>
  <c r="R130" i="13"/>
  <c r="R129" i="13"/>
  <c r="R128" i="13"/>
  <c r="S128" i="13"/>
  <c r="R127" i="13"/>
  <c r="R126" i="13"/>
  <c r="R125" i="13"/>
  <c r="R124" i="13"/>
  <c r="S124" i="13" s="1"/>
  <c r="R123" i="13"/>
  <c r="R122" i="13"/>
  <c r="R121" i="13"/>
  <c r="R120" i="13"/>
  <c r="S120" i="13"/>
  <c r="R119" i="13"/>
  <c r="R118" i="13"/>
  <c r="R117" i="13"/>
  <c r="R116" i="13"/>
  <c r="S116" i="13" s="1"/>
  <c r="R115" i="13"/>
  <c r="R114" i="13"/>
  <c r="R113" i="13"/>
  <c r="R112" i="13"/>
  <c r="S112" i="13"/>
  <c r="R111" i="13"/>
  <c r="R110" i="13"/>
  <c r="R109" i="13"/>
  <c r="R108" i="13"/>
  <c r="S108" i="13" s="1"/>
  <c r="R107" i="13"/>
  <c r="R106" i="13"/>
  <c r="R105" i="13"/>
  <c r="R104" i="13"/>
  <c r="S104" i="13"/>
  <c r="R103" i="13"/>
  <c r="R102" i="13"/>
  <c r="R101" i="13"/>
  <c r="R100" i="13"/>
  <c r="S100" i="13" s="1"/>
  <c r="R99" i="13"/>
  <c r="R98" i="13"/>
  <c r="R97" i="13"/>
  <c r="R96" i="13"/>
  <c r="S96" i="13"/>
  <c r="R95" i="13"/>
  <c r="R94" i="13"/>
  <c r="R93" i="13"/>
  <c r="R92" i="13"/>
  <c r="S92" i="13" s="1"/>
  <c r="R91" i="13"/>
  <c r="R90" i="13"/>
  <c r="R89" i="13"/>
  <c r="R88" i="13"/>
  <c r="S88" i="13"/>
  <c r="R87" i="13"/>
  <c r="R86" i="13"/>
  <c r="R85" i="13"/>
  <c r="R84" i="13"/>
  <c r="S84" i="13" s="1"/>
  <c r="R83" i="13"/>
  <c r="R82" i="13"/>
  <c r="R81" i="13"/>
  <c r="R80" i="13"/>
  <c r="S80" i="13"/>
  <c r="R79" i="13"/>
  <c r="R78" i="13"/>
  <c r="R77" i="13"/>
  <c r="R76" i="13"/>
  <c r="S76" i="13" s="1"/>
  <c r="R75" i="13"/>
  <c r="R74" i="13"/>
  <c r="R73" i="13"/>
  <c r="R72" i="13"/>
  <c r="R69" i="13"/>
  <c r="R68" i="13"/>
  <c r="R67" i="13"/>
  <c r="R66" i="13"/>
  <c r="S66" i="13" s="1"/>
  <c r="R65" i="13"/>
  <c r="R64" i="13"/>
  <c r="R63" i="13"/>
  <c r="R62" i="13"/>
  <c r="S62" i="13"/>
  <c r="R61" i="13"/>
  <c r="R60" i="13"/>
  <c r="R59" i="13"/>
  <c r="R58" i="13"/>
  <c r="S58" i="13" s="1"/>
  <c r="R57" i="13"/>
  <c r="R56" i="13"/>
  <c r="R55" i="13"/>
  <c r="R54" i="13"/>
  <c r="S54" i="13"/>
  <c r="R53" i="13"/>
  <c r="R52" i="13"/>
  <c r="R51" i="13"/>
  <c r="R50" i="13"/>
  <c r="S50" i="13" s="1"/>
  <c r="R49" i="13"/>
  <c r="R48" i="13"/>
  <c r="R47" i="13"/>
  <c r="R46" i="13"/>
  <c r="S46" i="13"/>
  <c r="R45" i="13"/>
  <c r="R44" i="13"/>
  <c r="R43" i="13"/>
  <c r="R42" i="13"/>
  <c r="S42" i="13" s="1"/>
  <c r="R41" i="13"/>
  <c r="R40" i="13"/>
  <c r="R39" i="13"/>
  <c r="R38" i="13"/>
  <c r="S38" i="13"/>
  <c r="R37" i="13"/>
  <c r="R36" i="13"/>
  <c r="R35" i="13"/>
  <c r="R34" i="13"/>
  <c r="R33" i="13"/>
  <c r="R32" i="13"/>
  <c r="R31" i="13"/>
  <c r="R30" i="13"/>
  <c r="S30" i="13" s="1"/>
  <c r="R29" i="13"/>
  <c r="R28" i="13"/>
  <c r="R27" i="13"/>
  <c r="R26" i="13"/>
  <c r="S26" i="13"/>
  <c r="R25" i="13"/>
  <c r="R24" i="13"/>
  <c r="R23" i="13"/>
  <c r="R22" i="13"/>
  <c r="S22" i="13" s="1"/>
  <c r="R21" i="13"/>
  <c r="R20" i="13"/>
  <c r="R19" i="13"/>
  <c r="R18" i="13"/>
  <c r="R17" i="13"/>
  <c r="R16" i="13"/>
  <c r="R15" i="13"/>
  <c r="R14" i="13"/>
  <c r="R13" i="13"/>
  <c r="R12" i="13"/>
  <c r="R11" i="13"/>
  <c r="R10" i="13"/>
  <c r="S10" i="13"/>
  <c r="R193" i="14"/>
  <c r="R192" i="14"/>
  <c r="R191" i="14"/>
  <c r="R190" i="14"/>
  <c r="S190" i="14"/>
  <c r="R189" i="14"/>
  <c r="R188" i="14"/>
  <c r="R187" i="14"/>
  <c r="R186" i="14"/>
  <c r="S186" i="14" s="1"/>
  <c r="R185" i="14"/>
  <c r="R184" i="14"/>
  <c r="R183" i="14"/>
  <c r="R182" i="14"/>
  <c r="S182" i="14" s="1"/>
  <c r="R181" i="14"/>
  <c r="R180" i="14"/>
  <c r="R179" i="14"/>
  <c r="R178" i="14"/>
  <c r="R177" i="14"/>
  <c r="R176" i="14"/>
  <c r="R175" i="14"/>
  <c r="R174" i="14"/>
  <c r="S174" i="14"/>
  <c r="R173" i="14"/>
  <c r="R172" i="14"/>
  <c r="R171" i="14"/>
  <c r="R170" i="14"/>
  <c r="S170" i="14"/>
  <c r="R169" i="14"/>
  <c r="R168" i="14"/>
  <c r="R167" i="14"/>
  <c r="R166" i="14"/>
  <c r="S166" i="14"/>
  <c r="R165" i="14"/>
  <c r="R164" i="14"/>
  <c r="R163" i="14"/>
  <c r="R162" i="14"/>
  <c r="R161" i="14"/>
  <c r="R160" i="14"/>
  <c r="R159" i="14"/>
  <c r="R158" i="14"/>
  <c r="S158" i="14" s="1"/>
  <c r="R157" i="14"/>
  <c r="R156" i="14"/>
  <c r="R155" i="14"/>
  <c r="R154" i="14"/>
  <c r="S154" i="14"/>
  <c r="R153" i="14"/>
  <c r="R152" i="14"/>
  <c r="R151" i="14"/>
  <c r="R150" i="14"/>
  <c r="S150" i="14"/>
  <c r="R149" i="14"/>
  <c r="R148" i="14"/>
  <c r="R147" i="14"/>
  <c r="R146" i="14"/>
  <c r="R145" i="14"/>
  <c r="R144" i="14"/>
  <c r="R143" i="14"/>
  <c r="R142" i="14"/>
  <c r="S142" i="14" s="1"/>
  <c r="R141" i="14"/>
  <c r="R140" i="14"/>
  <c r="R139" i="14"/>
  <c r="R138" i="14"/>
  <c r="S138" i="14" s="1"/>
  <c r="R137" i="14"/>
  <c r="R136" i="14"/>
  <c r="R135" i="14"/>
  <c r="R134" i="14"/>
  <c r="S134" i="14" s="1"/>
  <c r="R131" i="14"/>
  <c r="R130" i="14"/>
  <c r="R129" i="14"/>
  <c r="S129" i="14" s="1"/>
  <c r="R128" i="14"/>
  <c r="S128" i="14"/>
  <c r="R127" i="14"/>
  <c r="R126" i="14"/>
  <c r="R125" i="14"/>
  <c r="S125" i="14"/>
  <c r="R124" i="14"/>
  <c r="S124" i="14" s="1"/>
  <c r="R123" i="14"/>
  <c r="R122" i="14"/>
  <c r="R121" i="14"/>
  <c r="R120" i="14"/>
  <c r="S120" i="14"/>
  <c r="R119" i="14"/>
  <c r="R118" i="14"/>
  <c r="R117" i="14"/>
  <c r="R116" i="14"/>
  <c r="R115" i="14"/>
  <c r="R114" i="14"/>
  <c r="R113" i="14"/>
  <c r="R112" i="14"/>
  <c r="S112" i="14" s="1"/>
  <c r="R111" i="14"/>
  <c r="R110" i="14"/>
  <c r="R109" i="14"/>
  <c r="S109" i="14" s="1"/>
  <c r="R108" i="14"/>
  <c r="S108" i="14" s="1"/>
  <c r="R107" i="14"/>
  <c r="R106" i="14"/>
  <c r="R105" i="14"/>
  <c r="S105" i="14" s="1"/>
  <c r="R104" i="14"/>
  <c r="S104" i="14" s="1"/>
  <c r="R103" i="14"/>
  <c r="R102" i="14"/>
  <c r="R101" i="14"/>
  <c r="R100" i="14"/>
  <c r="R99" i="14"/>
  <c r="R98" i="14"/>
  <c r="R97" i="14"/>
  <c r="S97" i="14" s="1"/>
  <c r="R96" i="14"/>
  <c r="S96" i="14" s="1"/>
  <c r="R95" i="14"/>
  <c r="R94" i="14"/>
  <c r="R93" i="14"/>
  <c r="S93" i="14" s="1"/>
  <c r="R92" i="14"/>
  <c r="S92" i="14" s="1"/>
  <c r="R91" i="14"/>
  <c r="R90" i="14"/>
  <c r="R89" i="14"/>
  <c r="R88" i="14"/>
  <c r="S88" i="14" s="1"/>
  <c r="R87" i="14"/>
  <c r="R86" i="14"/>
  <c r="R85" i="14"/>
  <c r="R84" i="14"/>
  <c r="R83" i="14"/>
  <c r="R82" i="14"/>
  <c r="R81" i="14"/>
  <c r="S81" i="14" s="1"/>
  <c r="R80" i="14"/>
  <c r="S80" i="14"/>
  <c r="R79" i="14"/>
  <c r="R78" i="14"/>
  <c r="R77" i="14"/>
  <c r="S77" i="14"/>
  <c r="R76" i="14"/>
  <c r="S76" i="14" s="1"/>
  <c r="R75" i="14"/>
  <c r="R74" i="14"/>
  <c r="R73" i="14"/>
  <c r="S73" i="14" s="1"/>
  <c r="R72" i="14"/>
  <c r="S72" i="14" s="1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193" i="15"/>
  <c r="R192" i="15"/>
  <c r="R191" i="15"/>
  <c r="R190" i="15"/>
  <c r="S190" i="15"/>
  <c r="R189" i="15"/>
  <c r="R188" i="15"/>
  <c r="R187" i="15"/>
  <c r="R186" i="15"/>
  <c r="S186" i="15" s="1"/>
  <c r="R185" i="15"/>
  <c r="R184" i="15"/>
  <c r="R183" i="15"/>
  <c r="R182" i="15"/>
  <c r="S182" i="15"/>
  <c r="R181" i="15"/>
  <c r="R180" i="15"/>
  <c r="R179" i="15"/>
  <c r="R178" i="15"/>
  <c r="S178" i="15" s="1"/>
  <c r="R177" i="15"/>
  <c r="R176" i="15"/>
  <c r="R175" i="15"/>
  <c r="R174" i="15"/>
  <c r="S174" i="15"/>
  <c r="R173" i="15"/>
  <c r="R172" i="15"/>
  <c r="R171" i="15"/>
  <c r="R170" i="15"/>
  <c r="S170" i="15" s="1"/>
  <c r="R169" i="15"/>
  <c r="R168" i="15"/>
  <c r="R167" i="15"/>
  <c r="R166" i="15"/>
  <c r="S166" i="15"/>
  <c r="R165" i="15"/>
  <c r="R164" i="15"/>
  <c r="R163" i="15"/>
  <c r="R162" i="15"/>
  <c r="S162" i="15" s="1"/>
  <c r="R161" i="15"/>
  <c r="R160" i="15"/>
  <c r="R159" i="15"/>
  <c r="R158" i="15"/>
  <c r="S158" i="15"/>
  <c r="R157" i="15"/>
  <c r="R156" i="15"/>
  <c r="R155" i="15"/>
  <c r="R154" i="15"/>
  <c r="S154" i="15" s="1"/>
  <c r="R153" i="15"/>
  <c r="R152" i="15"/>
  <c r="R151" i="15"/>
  <c r="R150" i="15"/>
  <c r="S150" i="15"/>
  <c r="R149" i="15"/>
  <c r="R148" i="15"/>
  <c r="R147" i="15"/>
  <c r="R146" i="15"/>
  <c r="S146" i="15" s="1"/>
  <c r="R145" i="15"/>
  <c r="R144" i="15"/>
  <c r="R143" i="15"/>
  <c r="R142" i="15"/>
  <c r="S142" i="15"/>
  <c r="R141" i="15"/>
  <c r="R140" i="15"/>
  <c r="R139" i="15"/>
  <c r="R138" i="15"/>
  <c r="S138" i="15" s="1"/>
  <c r="R137" i="15"/>
  <c r="R136" i="15"/>
  <c r="R135" i="15"/>
  <c r="R134" i="15"/>
  <c r="S134" i="15"/>
  <c r="R131" i="15"/>
  <c r="R130" i="15"/>
  <c r="R129" i="15"/>
  <c r="R128" i="15"/>
  <c r="R127" i="15"/>
  <c r="R126" i="15"/>
  <c r="R125" i="15"/>
  <c r="R124" i="15"/>
  <c r="R123" i="15"/>
  <c r="R122" i="15"/>
  <c r="R121" i="15"/>
  <c r="R120" i="15"/>
  <c r="R119" i="15"/>
  <c r="R118" i="15"/>
  <c r="R117" i="15"/>
  <c r="R116" i="15"/>
  <c r="R115" i="15"/>
  <c r="R114" i="15"/>
  <c r="R113" i="15"/>
  <c r="R112" i="15"/>
  <c r="R111" i="15"/>
  <c r="R110" i="15"/>
  <c r="R109" i="15"/>
  <c r="R108" i="15"/>
  <c r="R107" i="15"/>
  <c r="R106" i="15"/>
  <c r="R105" i="15"/>
  <c r="R104" i="15"/>
  <c r="R103" i="15"/>
  <c r="R102" i="15"/>
  <c r="R101" i="15"/>
  <c r="R100" i="15"/>
  <c r="R99" i="15"/>
  <c r="R98" i="15"/>
  <c r="R97" i="15"/>
  <c r="R96" i="15"/>
  <c r="R95" i="15"/>
  <c r="R94" i="15"/>
  <c r="R93" i="15"/>
  <c r="R92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S54" i="15" s="1"/>
  <c r="R53" i="15"/>
  <c r="R52" i="15"/>
  <c r="R51" i="15"/>
  <c r="R50" i="15"/>
  <c r="R49" i="15"/>
  <c r="R48" i="15"/>
  <c r="R47" i="15"/>
  <c r="R46" i="15"/>
  <c r="S46" i="15"/>
  <c r="R45" i="15"/>
  <c r="R44" i="15"/>
  <c r="R43" i="15"/>
  <c r="R42" i="15"/>
  <c r="R41" i="15"/>
  <c r="R40" i="15"/>
  <c r="R39" i="15"/>
  <c r="R38" i="15"/>
  <c r="S38" i="15" s="1"/>
  <c r="R37" i="15"/>
  <c r="R36" i="15"/>
  <c r="R35" i="15"/>
  <c r="R34" i="15"/>
  <c r="S34" i="15"/>
  <c r="R33" i="15"/>
  <c r="R32" i="15"/>
  <c r="R31" i="15"/>
  <c r="R30" i="15"/>
  <c r="S30" i="15" s="1"/>
  <c r="R29" i="15"/>
  <c r="R28" i="15"/>
  <c r="R27" i="15"/>
  <c r="R26" i="15"/>
  <c r="S26" i="15"/>
  <c r="R25" i="15"/>
  <c r="R24" i="15"/>
  <c r="R23" i="15"/>
  <c r="R22" i="15"/>
  <c r="S22" i="15" s="1"/>
  <c r="R21" i="15"/>
  <c r="R20" i="15"/>
  <c r="R19" i="15"/>
  <c r="R18" i="15"/>
  <c r="S18" i="15"/>
  <c r="R17" i="15"/>
  <c r="R16" i="15"/>
  <c r="R15" i="15"/>
  <c r="R14" i="15"/>
  <c r="S14" i="15" s="1"/>
  <c r="R13" i="15"/>
  <c r="R12" i="15"/>
  <c r="R11" i="15"/>
  <c r="R10" i="15"/>
  <c r="R70" i="15"/>
  <c r="R193" i="16"/>
  <c r="R192" i="16"/>
  <c r="R191" i="16"/>
  <c r="R190" i="16"/>
  <c r="S190" i="16" s="1"/>
  <c r="R189" i="16"/>
  <c r="R188" i="16"/>
  <c r="R187" i="16"/>
  <c r="R186" i="16"/>
  <c r="S186" i="16"/>
  <c r="R185" i="16"/>
  <c r="R184" i="16"/>
  <c r="R183" i="16"/>
  <c r="R182" i="16"/>
  <c r="S182" i="16" s="1"/>
  <c r="R181" i="16"/>
  <c r="R180" i="16"/>
  <c r="R179" i="16"/>
  <c r="R178" i="16"/>
  <c r="S178" i="16"/>
  <c r="R177" i="16"/>
  <c r="R176" i="16"/>
  <c r="R175" i="16"/>
  <c r="R174" i="16"/>
  <c r="S174" i="16" s="1"/>
  <c r="R173" i="16"/>
  <c r="R172" i="16"/>
  <c r="R171" i="16"/>
  <c r="R170" i="16"/>
  <c r="S170" i="16"/>
  <c r="R169" i="16"/>
  <c r="R168" i="16"/>
  <c r="R167" i="16"/>
  <c r="R166" i="16"/>
  <c r="S166" i="16" s="1"/>
  <c r="R165" i="16"/>
  <c r="R164" i="16"/>
  <c r="R163" i="16"/>
  <c r="R162" i="16"/>
  <c r="S162" i="16"/>
  <c r="R161" i="16"/>
  <c r="R160" i="16"/>
  <c r="R159" i="16"/>
  <c r="R158" i="16"/>
  <c r="S158" i="16" s="1"/>
  <c r="R157" i="16"/>
  <c r="R156" i="16"/>
  <c r="R155" i="16"/>
  <c r="R154" i="16"/>
  <c r="S154" i="16"/>
  <c r="R153" i="16"/>
  <c r="R152" i="16"/>
  <c r="R151" i="16"/>
  <c r="R150" i="16"/>
  <c r="S150" i="16" s="1"/>
  <c r="R149" i="16"/>
  <c r="R148" i="16"/>
  <c r="R147" i="16"/>
  <c r="R146" i="16"/>
  <c r="S146" i="16"/>
  <c r="R145" i="16"/>
  <c r="R144" i="16"/>
  <c r="R143" i="16"/>
  <c r="R142" i="16"/>
  <c r="S142" i="16" s="1"/>
  <c r="R141" i="16"/>
  <c r="R140" i="16"/>
  <c r="R139" i="16"/>
  <c r="R138" i="16"/>
  <c r="S138" i="16"/>
  <c r="R137" i="16"/>
  <c r="R136" i="16"/>
  <c r="R135" i="16"/>
  <c r="R134" i="16"/>
  <c r="S134" i="16" s="1"/>
  <c r="R131" i="16"/>
  <c r="R130" i="16"/>
  <c r="R129" i="16"/>
  <c r="R128" i="16"/>
  <c r="S128" i="16"/>
  <c r="R127" i="16"/>
  <c r="R126" i="16"/>
  <c r="R125" i="16"/>
  <c r="R124" i="16"/>
  <c r="S124" i="16" s="1"/>
  <c r="R123" i="16"/>
  <c r="R122" i="16"/>
  <c r="R121" i="16"/>
  <c r="R120" i="16"/>
  <c r="S120" i="16"/>
  <c r="R119" i="16"/>
  <c r="R118" i="16"/>
  <c r="R117" i="16"/>
  <c r="R116" i="16"/>
  <c r="S116" i="16" s="1"/>
  <c r="R115" i="16"/>
  <c r="R114" i="16"/>
  <c r="R113" i="16"/>
  <c r="R112" i="16"/>
  <c r="S112" i="16"/>
  <c r="R111" i="16"/>
  <c r="R110" i="16"/>
  <c r="R109" i="16"/>
  <c r="R108" i="16"/>
  <c r="S108" i="16" s="1"/>
  <c r="R107" i="16"/>
  <c r="R106" i="16"/>
  <c r="R105" i="16"/>
  <c r="R104" i="16"/>
  <c r="S104" i="16"/>
  <c r="R103" i="16"/>
  <c r="R102" i="16"/>
  <c r="R101" i="16"/>
  <c r="R100" i="16"/>
  <c r="S100" i="16" s="1"/>
  <c r="R99" i="16"/>
  <c r="R98" i="16"/>
  <c r="R97" i="16"/>
  <c r="R96" i="16"/>
  <c r="S96" i="16"/>
  <c r="R95" i="16"/>
  <c r="R94" i="16"/>
  <c r="R93" i="16"/>
  <c r="R92" i="16"/>
  <c r="S92" i="16" s="1"/>
  <c r="R91" i="16"/>
  <c r="R90" i="16"/>
  <c r="R89" i="16"/>
  <c r="R88" i="16"/>
  <c r="S88" i="16"/>
  <c r="R87" i="16"/>
  <c r="R86" i="16"/>
  <c r="R85" i="16"/>
  <c r="R84" i="16"/>
  <c r="S84" i="16" s="1"/>
  <c r="R83" i="16"/>
  <c r="R82" i="16"/>
  <c r="R81" i="16"/>
  <c r="R80" i="16"/>
  <c r="S80" i="16"/>
  <c r="R79" i="16"/>
  <c r="R78" i="16"/>
  <c r="R77" i="16"/>
  <c r="R76" i="16"/>
  <c r="S76" i="16" s="1"/>
  <c r="R75" i="16"/>
  <c r="R74" i="16"/>
  <c r="R73" i="16"/>
  <c r="R132" i="16" s="1"/>
  <c r="R72" i="16"/>
  <c r="R69" i="16"/>
  <c r="R68" i="16"/>
  <c r="R67" i="16"/>
  <c r="R66" i="16"/>
  <c r="S66" i="16" s="1"/>
  <c r="R65" i="16"/>
  <c r="R64" i="16"/>
  <c r="R63" i="16"/>
  <c r="R62" i="16"/>
  <c r="S62" i="16"/>
  <c r="R61" i="16"/>
  <c r="R60" i="16"/>
  <c r="R59" i="16"/>
  <c r="R58" i="16"/>
  <c r="S58" i="16" s="1"/>
  <c r="R57" i="16"/>
  <c r="R56" i="16"/>
  <c r="R55" i="16"/>
  <c r="R54" i="16"/>
  <c r="S54" i="16"/>
  <c r="R53" i="16"/>
  <c r="R52" i="16"/>
  <c r="R51" i="16"/>
  <c r="R50" i="16"/>
  <c r="S50" i="16" s="1"/>
  <c r="R49" i="16"/>
  <c r="R48" i="16"/>
  <c r="R47" i="16"/>
  <c r="R46" i="16"/>
  <c r="S46" i="16"/>
  <c r="R45" i="16"/>
  <c r="R44" i="16"/>
  <c r="R43" i="16"/>
  <c r="R42" i="16"/>
  <c r="S42" i="16" s="1"/>
  <c r="R41" i="16"/>
  <c r="R40" i="16"/>
  <c r="R39" i="16"/>
  <c r="R38" i="16"/>
  <c r="S38" i="16"/>
  <c r="R37" i="16"/>
  <c r="R36" i="16"/>
  <c r="R35" i="16"/>
  <c r="R34" i="16"/>
  <c r="S34" i="16" s="1"/>
  <c r="R33" i="16"/>
  <c r="R32" i="16"/>
  <c r="R31" i="16"/>
  <c r="R30" i="16"/>
  <c r="S30" i="16"/>
  <c r="R29" i="16"/>
  <c r="R28" i="16"/>
  <c r="R27" i="16"/>
  <c r="R26" i="16"/>
  <c r="S26" i="16" s="1"/>
  <c r="R25" i="16"/>
  <c r="R24" i="16"/>
  <c r="R23" i="16"/>
  <c r="R22" i="16"/>
  <c r="S22" i="16"/>
  <c r="R21" i="16"/>
  <c r="R20" i="16"/>
  <c r="R19" i="16"/>
  <c r="R18" i="16"/>
  <c r="S18" i="16" s="1"/>
  <c r="R17" i="16"/>
  <c r="R16" i="16"/>
  <c r="R15" i="16"/>
  <c r="R14" i="16"/>
  <c r="S14" i="16"/>
  <c r="R13" i="16"/>
  <c r="R12" i="16"/>
  <c r="R11" i="16"/>
  <c r="R10" i="16"/>
  <c r="R70" i="16" s="1"/>
  <c r="R193" i="17"/>
  <c r="R192" i="17"/>
  <c r="R191" i="17"/>
  <c r="R190" i="17"/>
  <c r="S190" i="17"/>
  <c r="R189" i="17"/>
  <c r="R188" i="17"/>
  <c r="R187" i="17"/>
  <c r="R186" i="17"/>
  <c r="S186" i="17" s="1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S158" i="17"/>
  <c r="R157" i="17"/>
  <c r="R156" i="17"/>
  <c r="R155" i="17"/>
  <c r="R154" i="17"/>
  <c r="S154" i="17" s="1"/>
  <c r="R153" i="17"/>
  <c r="R152" i="17"/>
  <c r="R151" i="17"/>
  <c r="R150" i="17"/>
  <c r="S150" i="17"/>
  <c r="R149" i="17"/>
  <c r="R148" i="17"/>
  <c r="R147" i="17"/>
  <c r="R146" i="17"/>
  <c r="R145" i="17"/>
  <c r="R144" i="17"/>
  <c r="R143" i="17"/>
  <c r="R142" i="17"/>
  <c r="S142" i="17" s="1"/>
  <c r="R141" i="17"/>
  <c r="R140" i="17"/>
  <c r="R139" i="17"/>
  <c r="R138" i="17"/>
  <c r="S138" i="17"/>
  <c r="R137" i="17"/>
  <c r="R136" i="17"/>
  <c r="R135" i="17"/>
  <c r="R134" i="17"/>
  <c r="R194" i="17" s="1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69" i="17"/>
  <c r="R68" i="17"/>
  <c r="R67" i="17"/>
  <c r="R66" i="17"/>
  <c r="S66" i="17" s="1"/>
  <c r="R65" i="17"/>
  <c r="R64" i="17"/>
  <c r="S64" i="17" s="1"/>
  <c r="R63" i="17"/>
  <c r="R62" i="17"/>
  <c r="R61" i="17"/>
  <c r="R60" i="17"/>
  <c r="R59" i="17"/>
  <c r="S59" i="17" s="1"/>
  <c r="R58" i="17"/>
  <c r="S58" i="17"/>
  <c r="R57" i="17"/>
  <c r="R56" i="17"/>
  <c r="R55" i="17"/>
  <c r="R54" i="17"/>
  <c r="S54" i="17" s="1"/>
  <c r="R53" i="17"/>
  <c r="R52" i="17"/>
  <c r="R51" i="17"/>
  <c r="R50" i="17"/>
  <c r="S50" i="17" s="1"/>
  <c r="R49" i="17"/>
  <c r="R48" i="17"/>
  <c r="R47" i="17"/>
  <c r="R46" i="17"/>
  <c r="S46" i="17" s="1"/>
  <c r="R45" i="17"/>
  <c r="R44" i="17"/>
  <c r="R43" i="17"/>
  <c r="R42" i="17"/>
  <c r="S42" i="17"/>
  <c r="R41" i="17"/>
  <c r="R40" i="17"/>
  <c r="R39" i="17"/>
  <c r="R38" i="17"/>
  <c r="S38" i="17" s="1"/>
  <c r="R37" i="17"/>
  <c r="R36" i="17"/>
  <c r="R35" i="17"/>
  <c r="S35" i="17" s="1"/>
  <c r="R34" i="17"/>
  <c r="S34" i="17" s="1"/>
  <c r="R33" i="17"/>
  <c r="R32" i="17"/>
  <c r="R31" i="17"/>
  <c r="R30" i="17"/>
  <c r="S30" i="17"/>
  <c r="R29" i="17"/>
  <c r="R28" i="17"/>
  <c r="R27" i="17"/>
  <c r="R26" i="17"/>
  <c r="R25" i="17"/>
  <c r="R24" i="17"/>
  <c r="R23" i="17"/>
  <c r="S23" i="17"/>
  <c r="R22" i="17"/>
  <c r="S22" i="17" s="1"/>
  <c r="R21" i="17"/>
  <c r="R20" i="17"/>
  <c r="R19" i="17"/>
  <c r="S19" i="17" s="1"/>
  <c r="R18" i="17"/>
  <c r="S18" i="17"/>
  <c r="R17" i="17"/>
  <c r="R16" i="17"/>
  <c r="R15" i="17"/>
  <c r="R14" i="17"/>
  <c r="S14" i="17" s="1"/>
  <c r="R13" i="17"/>
  <c r="R12" i="17"/>
  <c r="R11" i="17"/>
  <c r="R10" i="17"/>
  <c r="R70" i="17" s="1"/>
  <c r="R193" i="18"/>
  <c r="R192" i="18"/>
  <c r="S192" i="18" s="1"/>
  <c r="R191" i="18"/>
  <c r="S191" i="18" s="1"/>
  <c r="R190" i="18"/>
  <c r="S190" i="18"/>
  <c r="R189" i="18"/>
  <c r="R188" i="18"/>
  <c r="R187" i="18"/>
  <c r="R186" i="18"/>
  <c r="S186" i="18" s="1"/>
  <c r="R185" i="18"/>
  <c r="R184" i="18"/>
  <c r="R183" i="18"/>
  <c r="R182" i="18"/>
  <c r="R181" i="18"/>
  <c r="R180" i="18"/>
  <c r="R179" i="18"/>
  <c r="R178" i="18"/>
  <c r="S178" i="18" s="1"/>
  <c r="R177" i="18"/>
  <c r="R176" i="18"/>
  <c r="S176" i="18" s="1"/>
  <c r="R175" i="18"/>
  <c r="S175" i="18" s="1"/>
  <c r="R174" i="18"/>
  <c r="S174" i="18"/>
  <c r="R173" i="18"/>
  <c r="R172" i="18"/>
  <c r="R171" i="18"/>
  <c r="S171" i="18"/>
  <c r="R170" i="18"/>
  <c r="S170" i="18" s="1"/>
  <c r="R169" i="18"/>
  <c r="R168" i="18"/>
  <c r="R167" i="18"/>
  <c r="R166" i="18"/>
  <c r="R165" i="18"/>
  <c r="R164" i="18"/>
  <c r="S164" i="18" s="1"/>
  <c r="R163" i="18"/>
  <c r="R162" i="18"/>
  <c r="S162" i="18" s="1"/>
  <c r="R161" i="18"/>
  <c r="R160" i="18"/>
  <c r="R159" i="18"/>
  <c r="S159" i="18" s="1"/>
  <c r="R158" i="18"/>
  <c r="S158" i="18" s="1"/>
  <c r="R157" i="18"/>
  <c r="R156" i="18"/>
  <c r="R155" i="18"/>
  <c r="R154" i="18"/>
  <c r="S154" i="18" s="1"/>
  <c r="R153" i="18"/>
  <c r="R152" i="18"/>
  <c r="R151" i="18"/>
  <c r="R150" i="18"/>
  <c r="R149" i="18"/>
  <c r="R148" i="18"/>
  <c r="S148" i="18" s="1"/>
  <c r="R147" i="18"/>
  <c r="S147" i="18" s="1"/>
  <c r="R146" i="18"/>
  <c r="S146" i="18"/>
  <c r="R145" i="18"/>
  <c r="R144" i="18"/>
  <c r="R143" i="18"/>
  <c r="S143" i="18"/>
  <c r="R142" i="18"/>
  <c r="S142" i="18" s="1"/>
  <c r="R141" i="18"/>
  <c r="R140" i="18"/>
  <c r="R139" i="18"/>
  <c r="R138" i="18"/>
  <c r="S138" i="18" s="1"/>
  <c r="R137" i="18"/>
  <c r="R136" i="18"/>
  <c r="R135" i="18"/>
  <c r="R134" i="18"/>
  <c r="R194" i="18"/>
  <c r="R131" i="18"/>
  <c r="R130" i="18"/>
  <c r="R129" i="18"/>
  <c r="R128" i="18"/>
  <c r="S128" i="18" s="1"/>
  <c r="R127" i="18"/>
  <c r="R126" i="18"/>
  <c r="R125" i="18"/>
  <c r="R124" i="18"/>
  <c r="S124" i="18" s="1"/>
  <c r="R123" i="18"/>
  <c r="R122" i="18"/>
  <c r="R121" i="18"/>
  <c r="R120" i="18"/>
  <c r="S120" i="18" s="1"/>
  <c r="R119" i="18"/>
  <c r="R118" i="18"/>
  <c r="R117" i="18"/>
  <c r="R116" i="18"/>
  <c r="S116" i="18"/>
  <c r="R115" i="18"/>
  <c r="R114" i="18"/>
  <c r="R113" i="18"/>
  <c r="R112" i="18"/>
  <c r="S112" i="18" s="1"/>
  <c r="R111" i="18"/>
  <c r="R110" i="18"/>
  <c r="R109" i="18"/>
  <c r="R108" i="18"/>
  <c r="S108" i="18" s="1"/>
  <c r="R107" i="18"/>
  <c r="R106" i="18"/>
  <c r="R105" i="18"/>
  <c r="R104" i="18"/>
  <c r="R103" i="18"/>
  <c r="R102" i="18"/>
  <c r="R101" i="18"/>
  <c r="R100" i="18"/>
  <c r="S100" i="18" s="1"/>
  <c r="R99" i="18"/>
  <c r="R98" i="18"/>
  <c r="R97" i="18"/>
  <c r="R96" i="18"/>
  <c r="S96" i="18"/>
  <c r="R95" i="18"/>
  <c r="R94" i="18"/>
  <c r="R93" i="18"/>
  <c r="R92" i="18"/>
  <c r="S92" i="18" s="1"/>
  <c r="R91" i="18"/>
  <c r="R90" i="18"/>
  <c r="R89" i="18"/>
  <c r="R88" i="18"/>
  <c r="R87" i="18"/>
  <c r="R86" i="18"/>
  <c r="R85" i="18"/>
  <c r="R84" i="18"/>
  <c r="S84" i="18" s="1"/>
  <c r="R83" i="18"/>
  <c r="R82" i="18"/>
  <c r="R81" i="18"/>
  <c r="R80" i="18"/>
  <c r="S80" i="18" s="1"/>
  <c r="R79" i="18"/>
  <c r="R78" i="18"/>
  <c r="R77" i="18"/>
  <c r="R76" i="18"/>
  <c r="S76" i="18"/>
  <c r="R75" i="18"/>
  <c r="R74" i="18"/>
  <c r="R73" i="18"/>
  <c r="R72" i="18"/>
  <c r="S72" i="18" s="1"/>
  <c r="R69" i="18"/>
  <c r="R68" i="18"/>
  <c r="R67" i="18"/>
  <c r="R66" i="18"/>
  <c r="R65" i="18"/>
  <c r="R64" i="18"/>
  <c r="R63" i="18"/>
  <c r="S63" i="18" s="1"/>
  <c r="R62" i="18"/>
  <c r="S62" i="18" s="1"/>
  <c r="R61" i="18"/>
  <c r="R60" i="18"/>
  <c r="R59" i="18"/>
  <c r="S59" i="18" s="1"/>
  <c r="R58" i="18"/>
  <c r="R57" i="18"/>
  <c r="R56" i="18"/>
  <c r="R55" i="18"/>
  <c r="S55" i="18" s="1"/>
  <c r="R54" i="18"/>
  <c r="S54" i="18" s="1"/>
  <c r="R53" i="18"/>
  <c r="R52" i="18"/>
  <c r="R51" i="18"/>
  <c r="R50" i="18"/>
  <c r="R49" i="18"/>
  <c r="R48" i="18"/>
  <c r="R47" i="18"/>
  <c r="R46" i="18"/>
  <c r="S46" i="18"/>
  <c r="R45" i="18"/>
  <c r="R44" i="18"/>
  <c r="R43" i="18"/>
  <c r="S43" i="18"/>
  <c r="R42" i="18"/>
  <c r="S42" i="18" s="1"/>
  <c r="R41" i="18"/>
  <c r="R40" i="18"/>
  <c r="S40" i="18" s="1"/>
  <c r="R39" i="18"/>
  <c r="S39" i="18" s="1"/>
  <c r="R38" i="18"/>
  <c r="S38" i="18"/>
  <c r="R37" i="18"/>
  <c r="R36" i="18"/>
  <c r="R35" i="18"/>
  <c r="R34" i="18"/>
  <c r="R33" i="18"/>
  <c r="R32" i="18"/>
  <c r="R31" i="18"/>
  <c r="S31" i="18"/>
  <c r="R30" i="18"/>
  <c r="S30" i="18" s="1"/>
  <c r="R29" i="18"/>
  <c r="R28" i="18"/>
  <c r="S28" i="18" s="1"/>
  <c r="R27" i="18"/>
  <c r="S27" i="18" s="1"/>
  <c r="R26" i="18"/>
  <c r="S26" i="18"/>
  <c r="R25" i="18"/>
  <c r="R24" i="18"/>
  <c r="R23" i="18"/>
  <c r="R22" i="18"/>
  <c r="S22" i="18" s="1"/>
  <c r="R21" i="18"/>
  <c r="R20" i="18"/>
  <c r="R19" i="18"/>
  <c r="R18" i="18"/>
  <c r="R17" i="18"/>
  <c r="R16" i="18"/>
  <c r="R15" i="18"/>
  <c r="S15" i="18" s="1"/>
  <c r="R14" i="18"/>
  <c r="S14" i="18" s="1"/>
  <c r="R13" i="18"/>
  <c r="R12" i="18"/>
  <c r="R11" i="18"/>
  <c r="S11" i="18" s="1"/>
  <c r="R10" i="18"/>
  <c r="R70" i="18" s="1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94" i="3" s="1"/>
  <c r="R134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69" i="3"/>
  <c r="R68" i="3"/>
  <c r="R67" i="3"/>
  <c r="R66" i="3"/>
  <c r="S66" i="3" s="1"/>
  <c r="R65" i="3"/>
  <c r="R64" i="3"/>
  <c r="R63" i="3"/>
  <c r="R62" i="3"/>
  <c r="S62" i="3" s="1"/>
  <c r="R61" i="3"/>
  <c r="R60" i="3"/>
  <c r="R59" i="3"/>
  <c r="R58" i="3"/>
  <c r="S58" i="3"/>
  <c r="R57" i="3"/>
  <c r="R56" i="3"/>
  <c r="R55" i="3"/>
  <c r="R54" i="3"/>
  <c r="S54" i="3" s="1"/>
  <c r="R53" i="3"/>
  <c r="R52" i="3"/>
  <c r="R51" i="3"/>
  <c r="R50" i="3"/>
  <c r="S50" i="3" s="1"/>
  <c r="R49" i="3"/>
  <c r="R48" i="3"/>
  <c r="R47" i="3"/>
  <c r="R46" i="3"/>
  <c r="S46" i="3" s="1"/>
  <c r="R45" i="3"/>
  <c r="R44" i="3"/>
  <c r="R43" i="3"/>
  <c r="R42" i="3"/>
  <c r="S42" i="3"/>
  <c r="R41" i="3"/>
  <c r="R40" i="3"/>
  <c r="R39" i="3"/>
  <c r="R38" i="3"/>
  <c r="S38" i="3" s="1"/>
  <c r="R37" i="3"/>
  <c r="R36" i="3"/>
  <c r="R35" i="3"/>
  <c r="R34" i="3"/>
  <c r="S34" i="3" s="1"/>
  <c r="R33" i="3"/>
  <c r="R32" i="3"/>
  <c r="R31" i="3"/>
  <c r="R30" i="3"/>
  <c r="S30" i="3" s="1"/>
  <c r="R29" i="3"/>
  <c r="R28" i="3"/>
  <c r="R27" i="3"/>
  <c r="R26" i="3"/>
  <c r="S26" i="3"/>
  <c r="R25" i="3"/>
  <c r="R24" i="3"/>
  <c r="R23" i="3"/>
  <c r="R22" i="3"/>
  <c r="S22" i="3" s="1"/>
  <c r="R21" i="3"/>
  <c r="R20" i="3"/>
  <c r="R19" i="3"/>
  <c r="R18" i="3"/>
  <c r="S18" i="3" s="1"/>
  <c r="R17" i="3"/>
  <c r="R16" i="3"/>
  <c r="R15" i="3"/>
  <c r="R14" i="3"/>
  <c r="S14" i="3" s="1"/>
  <c r="R13" i="3"/>
  <c r="R70" i="3" s="1"/>
  <c r="R71" i="3" s="1"/>
  <c r="R12" i="3"/>
  <c r="R11" i="3"/>
  <c r="R10" i="3"/>
  <c r="R193" i="2"/>
  <c r="R192" i="2"/>
  <c r="R191" i="2"/>
  <c r="S191" i="2" s="1"/>
  <c r="R190" i="2"/>
  <c r="S190" i="2" s="1"/>
  <c r="R189" i="2"/>
  <c r="R188" i="2"/>
  <c r="R187" i="2"/>
  <c r="R186" i="2"/>
  <c r="S186" i="2" s="1"/>
  <c r="R185" i="2"/>
  <c r="R184" i="2"/>
  <c r="S184" i="2" s="1"/>
  <c r="R183" i="2"/>
  <c r="R182" i="2"/>
  <c r="R181" i="2"/>
  <c r="R180" i="2"/>
  <c r="S180" i="2" s="1"/>
  <c r="R179" i="2"/>
  <c r="R178" i="2"/>
  <c r="S178" i="2" s="1"/>
  <c r="R177" i="2"/>
  <c r="R176" i="2"/>
  <c r="R175" i="2"/>
  <c r="S175" i="2" s="1"/>
  <c r="R174" i="2"/>
  <c r="S174" i="2" s="1"/>
  <c r="R173" i="2"/>
  <c r="R172" i="2"/>
  <c r="R171" i="2"/>
  <c r="S171" i="2" s="1"/>
  <c r="R170" i="2"/>
  <c r="S170" i="2" s="1"/>
  <c r="R169" i="2"/>
  <c r="R168" i="2"/>
  <c r="R167" i="2"/>
  <c r="R166" i="2"/>
  <c r="R165" i="2"/>
  <c r="R164" i="2"/>
  <c r="R163" i="2"/>
  <c r="R162" i="2"/>
  <c r="S162" i="2"/>
  <c r="R161" i="2"/>
  <c r="R160" i="2"/>
  <c r="R159" i="2"/>
  <c r="S159" i="2"/>
  <c r="R158" i="2"/>
  <c r="S158" i="2" s="1"/>
  <c r="R157" i="2"/>
  <c r="R156" i="2"/>
  <c r="R155" i="2"/>
  <c r="R154" i="2"/>
  <c r="S154" i="2" s="1"/>
  <c r="R153" i="2"/>
  <c r="R152" i="2"/>
  <c r="R151" i="2"/>
  <c r="R150" i="2"/>
  <c r="R149" i="2"/>
  <c r="R148" i="2"/>
  <c r="R147" i="2"/>
  <c r="S147" i="2" s="1"/>
  <c r="R146" i="2"/>
  <c r="S146" i="2" s="1"/>
  <c r="R145" i="2"/>
  <c r="R144" i="2"/>
  <c r="R143" i="2"/>
  <c r="S143" i="2" s="1"/>
  <c r="R142" i="2"/>
  <c r="S142" i="2" s="1"/>
  <c r="R141" i="2"/>
  <c r="R140" i="2"/>
  <c r="R139" i="2"/>
  <c r="R138" i="2"/>
  <c r="S138" i="2"/>
  <c r="R137" i="2"/>
  <c r="R136" i="2"/>
  <c r="R135" i="2"/>
  <c r="R134" i="2"/>
  <c r="R194" i="2" s="1"/>
  <c r="R131" i="2"/>
  <c r="R130" i="2"/>
  <c r="R129" i="2"/>
  <c r="R128" i="2"/>
  <c r="S128" i="2" s="1"/>
  <c r="R127" i="2"/>
  <c r="R126" i="2"/>
  <c r="R125" i="2"/>
  <c r="R124" i="2"/>
  <c r="S124" i="2" s="1"/>
  <c r="R123" i="2"/>
  <c r="R122" i="2"/>
  <c r="R121" i="2"/>
  <c r="R120" i="2"/>
  <c r="R119" i="2"/>
  <c r="R118" i="2"/>
  <c r="R117" i="2"/>
  <c r="R116" i="2"/>
  <c r="S116" i="2"/>
  <c r="R115" i="2"/>
  <c r="R114" i="2"/>
  <c r="R113" i="2"/>
  <c r="R112" i="2"/>
  <c r="S112" i="2" s="1"/>
  <c r="R111" i="2"/>
  <c r="R110" i="2"/>
  <c r="R109" i="2"/>
  <c r="R108" i="2"/>
  <c r="S108" i="2" s="1"/>
  <c r="R107" i="2"/>
  <c r="R106" i="2"/>
  <c r="R105" i="2"/>
  <c r="R104" i="2"/>
  <c r="R103" i="2"/>
  <c r="R102" i="2"/>
  <c r="R101" i="2"/>
  <c r="R100" i="2"/>
  <c r="S100" i="2" s="1"/>
  <c r="R99" i="2"/>
  <c r="R98" i="2"/>
  <c r="R97" i="2"/>
  <c r="R96" i="2"/>
  <c r="S96" i="2"/>
  <c r="R95" i="2"/>
  <c r="R94" i="2"/>
  <c r="R93" i="2"/>
  <c r="R92" i="2"/>
  <c r="S92" i="2" s="1"/>
  <c r="R91" i="2"/>
  <c r="R90" i="2"/>
  <c r="R89" i="2"/>
  <c r="R88" i="2"/>
  <c r="R87" i="2"/>
  <c r="R86" i="2"/>
  <c r="R85" i="2"/>
  <c r="R84" i="2"/>
  <c r="S84" i="2" s="1"/>
  <c r="R83" i="2"/>
  <c r="R82" i="2"/>
  <c r="R81" i="2"/>
  <c r="R80" i="2"/>
  <c r="S80" i="2" s="1"/>
  <c r="R79" i="2"/>
  <c r="R78" i="2"/>
  <c r="R77" i="2"/>
  <c r="R76" i="2"/>
  <c r="S76" i="2"/>
  <c r="R75" i="2"/>
  <c r="R74" i="2"/>
  <c r="R73" i="2"/>
  <c r="R72" i="2"/>
  <c r="S72" i="2" s="1"/>
  <c r="R69" i="2"/>
  <c r="R68" i="2"/>
  <c r="S68" i="2" s="1"/>
  <c r="R67" i="2"/>
  <c r="R66" i="2"/>
  <c r="S66" i="2" s="1"/>
  <c r="R65" i="2"/>
  <c r="R64" i="2"/>
  <c r="S64" i="2" s="1"/>
  <c r="R63" i="2"/>
  <c r="R62" i="2"/>
  <c r="R61" i="2"/>
  <c r="R60" i="2"/>
  <c r="R59" i="2"/>
  <c r="S59" i="2" s="1"/>
  <c r="R58" i="2"/>
  <c r="S58" i="2"/>
  <c r="R57" i="2"/>
  <c r="R56" i="2"/>
  <c r="R55" i="2"/>
  <c r="S55" i="2"/>
  <c r="R54" i="2"/>
  <c r="S54" i="2" s="1"/>
  <c r="R53" i="2"/>
  <c r="R52" i="2"/>
  <c r="S52" i="2" s="1"/>
  <c r="R51" i="2"/>
  <c r="S51" i="2" s="1"/>
  <c r="R50" i="2"/>
  <c r="S50" i="2" s="1"/>
  <c r="R49" i="2"/>
  <c r="R48" i="2"/>
  <c r="R47" i="2"/>
  <c r="R46" i="2"/>
  <c r="R45" i="2"/>
  <c r="R44" i="2"/>
  <c r="R43" i="2"/>
  <c r="R42" i="2"/>
  <c r="S42" i="2" s="1"/>
  <c r="R41" i="2"/>
  <c r="R40" i="2"/>
  <c r="R39" i="2"/>
  <c r="S39" i="2" s="1"/>
  <c r="R38" i="2"/>
  <c r="S38" i="2"/>
  <c r="R37" i="2"/>
  <c r="R36" i="2"/>
  <c r="S36" i="2" s="1"/>
  <c r="R35" i="2"/>
  <c r="R34" i="2"/>
  <c r="S34" i="2" s="1"/>
  <c r="R33" i="2"/>
  <c r="R32" i="2"/>
  <c r="R31" i="2"/>
  <c r="R30" i="2"/>
  <c r="R29" i="2"/>
  <c r="R28" i="2"/>
  <c r="S28" i="2" s="1"/>
  <c r="R27" i="2"/>
  <c r="S27" i="2" s="1"/>
  <c r="R26" i="2"/>
  <c r="S26" i="2"/>
  <c r="R25" i="2"/>
  <c r="R24" i="2"/>
  <c r="R23" i="2"/>
  <c r="S23" i="2"/>
  <c r="R22" i="2"/>
  <c r="S22" i="2" s="1"/>
  <c r="R21" i="2"/>
  <c r="R20" i="2"/>
  <c r="S20" i="2" s="1"/>
  <c r="R19" i="2"/>
  <c r="R18" i="2"/>
  <c r="S18" i="2"/>
  <c r="R17" i="2"/>
  <c r="R16" i="2"/>
  <c r="R15" i="2"/>
  <c r="R14" i="2"/>
  <c r="R13" i="2"/>
  <c r="R12" i="2"/>
  <c r="R11" i="2"/>
  <c r="R10" i="2"/>
  <c r="R193" i="54"/>
  <c r="R192" i="54"/>
  <c r="R191" i="54"/>
  <c r="S191" i="54"/>
  <c r="R190" i="54"/>
  <c r="S190" i="54" s="1"/>
  <c r="R189" i="54"/>
  <c r="R188" i="54"/>
  <c r="R187" i="54"/>
  <c r="S187" i="54" s="1"/>
  <c r="R186" i="54"/>
  <c r="S186" i="54"/>
  <c r="R185" i="54"/>
  <c r="R184" i="54"/>
  <c r="R183" i="54"/>
  <c r="R182" i="54"/>
  <c r="S182" i="54" s="1"/>
  <c r="R181" i="54"/>
  <c r="R180" i="54"/>
  <c r="R179" i="54"/>
  <c r="S179" i="54" s="1"/>
  <c r="R178" i="54"/>
  <c r="S178" i="54" s="1"/>
  <c r="R177" i="54"/>
  <c r="R176" i="54"/>
  <c r="R175" i="54"/>
  <c r="S175" i="54" s="1"/>
  <c r="R174" i="54"/>
  <c r="S174" i="54" s="1"/>
  <c r="R173" i="54"/>
  <c r="R172" i="54"/>
  <c r="R171" i="54"/>
  <c r="S171" i="54" s="1"/>
  <c r="R170" i="54"/>
  <c r="S170" i="54"/>
  <c r="R169" i="54"/>
  <c r="R168" i="54"/>
  <c r="R167" i="54"/>
  <c r="S167" i="54"/>
  <c r="R166" i="54"/>
  <c r="S166" i="54" s="1"/>
  <c r="R165" i="54"/>
  <c r="R164" i="54"/>
  <c r="R163" i="54"/>
  <c r="S163" i="54" s="1"/>
  <c r="R162" i="54"/>
  <c r="S162" i="54"/>
  <c r="R161" i="54"/>
  <c r="R160" i="54"/>
  <c r="R159" i="54"/>
  <c r="R158" i="54"/>
  <c r="R157" i="54"/>
  <c r="S157" i="54" s="1"/>
  <c r="R156" i="54"/>
  <c r="R155" i="54"/>
  <c r="S155" i="54"/>
  <c r="R154" i="54"/>
  <c r="S154" i="54" s="1"/>
  <c r="R153" i="54"/>
  <c r="R152" i="54"/>
  <c r="R151" i="54"/>
  <c r="S151" i="54" s="1"/>
  <c r="R150" i="54"/>
  <c r="S150" i="54"/>
  <c r="R149" i="54"/>
  <c r="R148" i="54"/>
  <c r="R147" i="54"/>
  <c r="R146" i="54"/>
  <c r="S146" i="54"/>
  <c r="R145" i="54"/>
  <c r="R144" i="54"/>
  <c r="R143" i="54"/>
  <c r="R142" i="54"/>
  <c r="R141" i="54"/>
  <c r="R140" i="54"/>
  <c r="R139" i="54"/>
  <c r="S139" i="54"/>
  <c r="R138" i="54"/>
  <c r="S138" i="54" s="1"/>
  <c r="R137" i="54"/>
  <c r="R136" i="54"/>
  <c r="R135" i="54"/>
  <c r="S135" i="54" s="1"/>
  <c r="R134" i="54"/>
  <c r="R194" i="54"/>
  <c r="R131" i="54"/>
  <c r="R130" i="54"/>
  <c r="R129" i="54"/>
  <c r="S129" i="54"/>
  <c r="R128" i="54"/>
  <c r="S128" i="54" s="1"/>
  <c r="R127" i="54"/>
  <c r="R126" i="54"/>
  <c r="R125" i="54"/>
  <c r="S125" i="54" s="1"/>
  <c r="R124" i="54"/>
  <c r="S124" i="54"/>
  <c r="R123" i="54"/>
  <c r="R122" i="54"/>
  <c r="R121" i="54"/>
  <c r="S121" i="54"/>
  <c r="R120" i="54"/>
  <c r="S120" i="54" s="1"/>
  <c r="R119" i="54"/>
  <c r="R118" i="54"/>
  <c r="R117" i="54"/>
  <c r="S117" i="54" s="1"/>
  <c r="R116" i="54"/>
  <c r="S116" i="54"/>
  <c r="R115" i="54"/>
  <c r="R114" i="54"/>
  <c r="R113" i="54"/>
  <c r="S113" i="54"/>
  <c r="R112" i="54"/>
  <c r="S112" i="54" s="1"/>
  <c r="R111" i="54"/>
  <c r="R110" i="54"/>
  <c r="R109" i="54"/>
  <c r="S109" i="54" s="1"/>
  <c r="R108" i="54"/>
  <c r="S108" i="54"/>
  <c r="R107" i="54"/>
  <c r="R106" i="54"/>
  <c r="R105" i="54"/>
  <c r="S105" i="54"/>
  <c r="R104" i="54"/>
  <c r="S104" i="54" s="1"/>
  <c r="R103" i="54"/>
  <c r="R102" i="54"/>
  <c r="R101" i="54"/>
  <c r="S101" i="54" s="1"/>
  <c r="R100" i="54"/>
  <c r="S100" i="54"/>
  <c r="R99" i="54"/>
  <c r="R98" i="54"/>
  <c r="R97" i="54"/>
  <c r="S97" i="54"/>
  <c r="R96" i="54"/>
  <c r="S96" i="54" s="1"/>
  <c r="R95" i="54"/>
  <c r="R94" i="54"/>
  <c r="R93" i="54"/>
  <c r="S93" i="54" s="1"/>
  <c r="R92" i="54"/>
  <c r="S92" i="54"/>
  <c r="R91" i="54"/>
  <c r="R90" i="54"/>
  <c r="R89" i="54"/>
  <c r="S89" i="54"/>
  <c r="R88" i="54"/>
  <c r="S88" i="54" s="1"/>
  <c r="R87" i="54"/>
  <c r="R86" i="54"/>
  <c r="R85" i="54"/>
  <c r="S85" i="54" s="1"/>
  <c r="R84" i="54"/>
  <c r="S84" i="54"/>
  <c r="R83" i="54"/>
  <c r="R82" i="54"/>
  <c r="R81" i="54"/>
  <c r="S81" i="54"/>
  <c r="R80" i="54"/>
  <c r="S80" i="54" s="1"/>
  <c r="R79" i="54"/>
  <c r="R78" i="54"/>
  <c r="R77" i="54"/>
  <c r="S77" i="54" s="1"/>
  <c r="R76" i="54"/>
  <c r="S76" i="54"/>
  <c r="R75" i="54"/>
  <c r="R74" i="54"/>
  <c r="R73" i="54"/>
  <c r="S73" i="54"/>
  <c r="R72" i="54"/>
  <c r="R132" i="54" s="1"/>
  <c r="R11" i="54"/>
  <c r="R12" i="54"/>
  <c r="R13" i="54"/>
  <c r="R14" i="54"/>
  <c r="R15" i="54"/>
  <c r="R16" i="54"/>
  <c r="R17" i="54"/>
  <c r="R18" i="54"/>
  <c r="R19" i="54"/>
  <c r="R20" i="54"/>
  <c r="R21" i="54"/>
  <c r="R22" i="54"/>
  <c r="R23" i="54"/>
  <c r="R24" i="54"/>
  <c r="R25" i="54"/>
  <c r="R26" i="54"/>
  <c r="R27" i="54"/>
  <c r="R28" i="54"/>
  <c r="R29" i="54"/>
  <c r="R30" i="54"/>
  <c r="R31" i="54"/>
  <c r="R32" i="54"/>
  <c r="R33" i="54"/>
  <c r="R34" i="54"/>
  <c r="R35" i="54"/>
  <c r="R36" i="54"/>
  <c r="R37" i="54"/>
  <c r="R38" i="54"/>
  <c r="S38" i="54"/>
  <c r="R39" i="54"/>
  <c r="R40" i="54"/>
  <c r="R41" i="54"/>
  <c r="R42" i="54"/>
  <c r="S42" i="54" s="1"/>
  <c r="R43" i="54"/>
  <c r="R44" i="54"/>
  <c r="R45" i="54"/>
  <c r="R46" i="54"/>
  <c r="S46" i="54" s="1"/>
  <c r="R47" i="54"/>
  <c r="R48" i="54"/>
  <c r="R49" i="54"/>
  <c r="R50" i="54"/>
  <c r="R51" i="54"/>
  <c r="R52" i="54"/>
  <c r="R53" i="54"/>
  <c r="R54" i="54"/>
  <c r="S54" i="54" s="1"/>
  <c r="R55" i="54"/>
  <c r="R56" i="54"/>
  <c r="R57" i="54"/>
  <c r="R58" i="54"/>
  <c r="S58" i="54"/>
  <c r="R59" i="54"/>
  <c r="R60" i="54"/>
  <c r="R61" i="54"/>
  <c r="R62" i="54"/>
  <c r="S62" i="54" s="1"/>
  <c r="R63" i="54"/>
  <c r="R64" i="54"/>
  <c r="R65" i="54"/>
  <c r="R66" i="54"/>
  <c r="R67" i="54"/>
  <c r="R68" i="54"/>
  <c r="R69" i="54"/>
  <c r="R10" i="54"/>
  <c r="R70" i="54" s="1"/>
  <c r="AA6" i="47"/>
  <c r="AA7" i="47"/>
  <c r="AA8" i="47"/>
  <c r="AA9" i="47"/>
  <c r="AC9" i="47" s="1"/>
  <c r="AA10" i="47"/>
  <c r="AA11" i="47"/>
  <c r="AA12" i="47"/>
  <c r="AA13" i="47"/>
  <c r="AD13" i="47" s="1"/>
  <c r="AA14" i="47"/>
  <c r="AA15" i="47"/>
  <c r="AA16" i="47"/>
  <c r="AA17" i="47"/>
  <c r="AD17" i="47"/>
  <c r="AA18" i="47"/>
  <c r="AA19" i="47"/>
  <c r="AA20" i="47"/>
  <c r="AA21" i="47"/>
  <c r="AD21" i="47" s="1"/>
  <c r="AA22" i="47"/>
  <c r="AA23" i="47"/>
  <c r="AA24" i="47"/>
  <c r="AA25" i="47"/>
  <c r="AD25" i="47" s="1"/>
  <c r="AA26" i="47"/>
  <c r="AA27" i="47"/>
  <c r="AA28" i="47"/>
  <c r="AA29" i="47"/>
  <c r="AC29" i="47" s="1"/>
  <c r="AA30" i="47"/>
  <c r="AA31" i="47"/>
  <c r="AA32" i="47"/>
  <c r="AA33" i="47"/>
  <c r="AC33" i="47"/>
  <c r="AA34" i="47"/>
  <c r="AA35" i="47"/>
  <c r="AA5" i="47"/>
  <c r="W6" i="47"/>
  <c r="W7" i="47"/>
  <c r="W8" i="47"/>
  <c r="W9" i="47"/>
  <c r="Y9" i="47"/>
  <c r="W10" i="47"/>
  <c r="W11" i="47"/>
  <c r="W12" i="47"/>
  <c r="W13" i="47"/>
  <c r="Y13" i="47" s="1"/>
  <c r="W14" i="47"/>
  <c r="W15" i="47"/>
  <c r="W16" i="47"/>
  <c r="W17" i="47"/>
  <c r="Y17" i="47" s="1"/>
  <c r="W18" i="47"/>
  <c r="W19" i="47"/>
  <c r="W20" i="47"/>
  <c r="W21" i="47"/>
  <c r="Z21" i="47" s="1"/>
  <c r="W22" i="47"/>
  <c r="W23" i="47"/>
  <c r="W24" i="47"/>
  <c r="W25" i="47"/>
  <c r="Y25" i="47"/>
  <c r="W26" i="47"/>
  <c r="W27" i="47"/>
  <c r="W28" i="47"/>
  <c r="W29" i="47"/>
  <c r="Z29" i="47" s="1"/>
  <c r="W30" i="47"/>
  <c r="W31" i="47"/>
  <c r="W32" i="47"/>
  <c r="W33" i="47"/>
  <c r="Y33" i="47" s="1"/>
  <c r="W34" i="47"/>
  <c r="W35" i="47"/>
  <c r="W5" i="47"/>
  <c r="S6" i="47"/>
  <c r="S7" i="47"/>
  <c r="S8" i="47"/>
  <c r="S9" i="47"/>
  <c r="V9" i="47" s="1"/>
  <c r="S10" i="47"/>
  <c r="S11" i="47"/>
  <c r="S12" i="47"/>
  <c r="S13" i="47"/>
  <c r="V13" i="47" s="1"/>
  <c r="S14" i="47"/>
  <c r="S15" i="47"/>
  <c r="S16" i="47"/>
  <c r="S17" i="47"/>
  <c r="U17" i="47"/>
  <c r="S18" i="47"/>
  <c r="S19" i="47"/>
  <c r="S20" i="47"/>
  <c r="S21" i="47"/>
  <c r="U21" i="47" s="1"/>
  <c r="S22" i="47"/>
  <c r="S23" i="47"/>
  <c r="S24" i="47"/>
  <c r="S25" i="47"/>
  <c r="V25" i="47" s="1"/>
  <c r="S26" i="47"/>
  <c r="S27" i="47"/>
  <c r="S28" i="47"/>
  <c r="S29" i="47"/>
  <c r="V29" i="47" s="1"/>
  <c r="S30" i="47"/>
  <c r="S31" i="47"/>
  <c r="S32" i="47"/>
  <c r="S33" i="47"/>
  <c r="V33" i="47"/>
  <c r="S34" i="47"/>
  <c r="S35" i="47"/>
  <c r="S5" i="47"/>
  <c r="V196" i="42"/>
  <c r="V197" i="42" s="1"/>
  <c r="V133" i="42"/>
  <c r="V71" i="42"/>
  <c r="V196" i="41"/>
  <c r="V197" i="41"/>
  <c r="V194" i="41"/>
  <c r="T106" i="34" s="1"/>
  <c r="V133" i="41"/>
  <c r="V132" i="41"/>
  <c r="V71" i="41"/>
  <c r="V70" i="41"/>
  <c r="T40" i="34"/>
  <c r="V194" i="42"/>
  <c r="T105" i="34"/>
  <c r="V132" i="42"/>
  <c r="V70" i="42"/>
  <c r="V196" i="35"/>
  <c r="V194" i="35"/>
  <c r="V195" i="35" s="1"/>
  <c r="V133" i="35"/>
  <c r="V132" i="35"/>
  <c r="V71" i="35"/>
  <c r="V197" i="35" s="1"/>
  <c r="V70" i="35"/>
  <c r="T38" i="34"/>
  <c r="V196" i="36"/>
  <c r="V197" i="36" s="1"/>
  <c r="V194" i="36"/>
  <c r="T103" i="34"/>
  <c r="V133" i="36"/>
  <c r="V132" i="36"/>
  <c r="V71" i="36"/>
  <c r="V37" i="34" s="1"/>
  <c r="V70" i="36"/>
  <c r="T37" i="34" s="1"/>
  <c r="V196" i="37"/>
  <c r="V194" i="37"/>
  <c r="V133" i="37"/>
  <c r="V132" i="37"/>
  <c r="V71" i="37"/>
  <c r="V197" i="37" s="1"/>
  <c r="V70" i="37"/>
  <c r="T36" i="34" s="1"/>
  <c r="V196" i="38"/>
  <c r="V197" i="38" s="1"/>
  <c r="V194" i="38"/>
  <c r="V195" i="38" s="1"/>
  <c r="V133" i="38"/>
  <c r="V132" i="38"/>
  <c r="V71" i="38"/>
  <c r="V70" i="38"/>
  <c r="T35" i="34"/>
  <c r="V196" i="39"/>
  <c r="V197" i="39" s="1"/>
  <c r="V194" i="39"/>
  <c r="V195" i="39" s="1"/>
  <c r="V133" i="39"/>
  <c r="V132" i="39"/>
  <c r="V71" i="39"/>
  <c r="V70" i="39"/>
  <c r="T34" i="34"/>
  <c r="V196" i="40"/>
  <c r="V197" i="40" s="1"/>
  <c r="V194" i="40"/>
  <c r="V195" i="40" s="1"/>
  <c r="V133" i="40"/>
  <c r="V132" i="40"/>
  <c r="V71" i="40"/>
  <c r="V70" i="40"/>
  <c r="V196" i="28"/>
  <c r="V197" i="28" s="1"/>
  <c r="V194" i="28"/>
  <c r="T98" i="34" s="1"/>
  <c r="V133" i="28"/>
  <c r="V132" i="28"/>
  <c r="V71" i="28"/>
  <c r="V70" i="28"/>
  <c r="V196" i="32"/>
  <c r="V197" i="32"/>
  <c r="V194" i="32"/>
  <c r="T97" i="34"/>
  <c r="V133" i="32"/>
  <c r="V132" i="32"/>
  <c r="V71" i="32"/>
  <c r="V70" i="32"/>
  <c r="V196" i="33"/>
  <c r="V197" i="33"/>
  <c r="V194" i="33"/>
  <c r="V133" i="33"/>
  <c r="V132" i="33"/>
  <c r="V71" i="33"/>
  <c r="V70" i="33"/>
  <c r="V195" i="33" s="1"/>
  <c r="V196" i="29"/>
  <c r="V197" i="29"/>
  <c r="V194" i="29"/>
  <c r="V133" i="29"/>
  <c r="V132" i="29"/>
  <c r="V71" i="29"/>
  <c r="V70" i="29"/>
  <c r="T29" i="34" s="1"/>
  <c r="V196" i="30"/>
  <c r="V197" i="30" s="1"/>
  <c r="V194" i="30"/>
  <c r="V195" i="30" s="1"/>
  <c r="V133" i="30"/>
  <c r="V132" i="30"/>
  <c r="V71" i="30"/>
  <c r="V70" i="30"/>
  <c r="T28" i="34"/>
  <c r="V196" i="31"/>
  <c r="V197" i="31" s="1"/>
  <c r="V194" i="31"/>
  <c r="T93" i="34"/>
  <c r="V133" i="31"/>
  <c r="V132" i="31"/>
  <c r="V71" i="31"/>
  <c r="V70" i="31"/>
  <c r="T27" i="34"/>
  <c r="V196" i="5"/>
  <c r="V197" i="5" s="1"/>
  <c r="V194" i="5"/>
  <c r="T92" i="34" s="1"/>
  <c r="V133" i="5"/>
  <c r="V132" i="5"/>
  <c r="V71" i="5"/>
  <c r="V70" i="5"/>
  <c r="T26" i="34"/>
  <c r="V196" i="6"/>
  <c r="V197" i="6" s="1"/>
  <c r="V194" i="6"/>
  <c r="V195" i="6" s="1"/>
  <c r="V133" i="6"/>
  <c r="V132" i="6"/>
  <c r="V71" i="6"/>
  <c r="V25" i="34" s="1"/>
  <c r="V70" i="6"/>
  <c r="T25" i="34" s="1"/>
  <c r="V196" i="7"/>
  <c r="V197" i="7" s="1"/>
  <c r="V194" i="7"/>
  <c r="V195" i="7" s="1"/>
  <c r="V133" i="7"/>
  <c r="V132" i="7"/>
  <c r="V71" i="7"/>
  <c r="V70" i="7"/>
  <c r="T24" i="34"/>
  <c r="V196" i="8"/>
  <c r="V197" i="8" s="1"/>
  <c r="V194" i="8"/>
  <c r="T89" i="34" s="1"/>
  <c r="V133" i="8"/>
  <c r="V132" i="8"/>
  <c r="V71" i="8"/>
  <c r="V70" i="8"/>
  <c r="T23" i="34"/>
  <c r="V196" i="9"/>
  <c r="V197" i="9" s="1"/>
  <c r="V194" i="9"/>
  <c r="V195" i="9" s="1"/>
  <c r="V133" i="9"/>
  <c r="V132" i="9"/>
  <c r="V71" i="9"/>
  <c r="V70" i="9"/>
  <c r="T22" i="34"/>
  <c r="V196" i="10"/>
  <c r="V197" i="10" s="1"/>
  <c r="V194" i="10"/>
  <c r="V195" i="10" s="1"/>
  <c r="V133" i="10"/>
  <c r="V132" i="10"/>
  <c r="V71" i="10"/>
  <c r="V70" i="10"/>
  <c r="T21" i="34"/>
  <c r="V196" i="11"/>
  <c r="V194" i="11"/>
  <c r="V195" i="11" s="1"/>
  <c r="V133" i="11"/>
  <c r="V197" i="11" s="1"/>
  <c r="V132" i="11"/>
  <c r="V71" i="11"/>
  <c r="V20" i="34" s="1"/>
  <c r="V70" i="11"/>
  <c r="V196" i="12"/>
  <c r="V197" i="12"/>
  <c r="V194" i="12"/>
  <c r="V133" i="12"/>
  <c r="V132" i="12"/>
  <c r="V71" i="12"/>
  <c r="V70" i="12"/>
  <c r="V195" i="12" s="1"/>
  <c r="V196" i="13"/>
  <c r="V197" i="13"/>
  <c r="V194" i="13"/>
  <c r="T84" i="34"/>
  <c r="V133" i="13"/>
  <c r="V132" i="13"/>
  <c r="V71" i="13"/>
  <c r="V70" i="13"/>
  <c r="T18" i="34" s="1"/>
  <c r="V196" i="14"/>
  <c r="V197" i="14"/>
  <c r="V194" i="14"/>
  <c r="T83" i="34"/>
  <c r="V133" i="14"/>
  <c r="V132" i="14"/>
  <c r="V71" i="14"/>
  <c r="V70" i="14"/>
  <c r="V196" i="15"/>
  <c r="V194" i="15"/>
  <c r="T82" i="34"/>
  <c r="V133" i="15"/>
  <c r="V132" i="15"/>
  <c r="V71" i="15"/>
  <c r="V197" i="15" s="1"/>
  <c r="V70" i="15"/>
  <c r="T16" i="34" s="1"/>
  <c r="V196" i="16"/>
  <c r="V197" i="16"/>
  <c r="V194" i="16"/>
  <c r="V133" i="16"/>
  <c r="V132" i="16"/>
  <c r="V71" i="16"/>
  <c r="V70" i="16"/>
  <c r="V195" i="16" s="1"/>
  <c r="V196" i="17"/>
  <c r="V197" i="17"/>
  <c r="V194" i="17"/>
  <c r="T80" i="34"/>
  <c r="V133" i="17"/>
  <c r="V132" i="17"/>
  <c r="V71" i="17"/>
  <c r="V70" i="17"/>
  <c r="T14" i="34"/>
  <c r="V196" i="18"/>
  <c r="V194" i="18"/>
  <c r="T79" i="34"/>
  <c r="V133" i="18"/>
  <c r="V132" i="18"/>
  <c r="V71" i="18"/>
  <c r="V197" i="18" s="1"/>
  <c r="V70" i="18"/>
  <c r="T13" i="34" s="1"/>
  <c r="V196" i="3"/>
  <c r="V197" i="3"/>
  <c r="V194" i="3"/>
  <c r="V133" i="3"/>
  <c r="V132" i="3"/>
  <c r="V71" i="3"/>
  <c r="V12" i="34"/>
  <c r="V70" i="3"/>
  <c r="V195" i="3" s="1"/>
  <c r="V196" i="2"/>
  <c r="V194" i="2"/>
  <c r="V195" i="2" s="1"/>
  <c r="V133" i="2"/>
  <c r="V132" i="2"/>
  <c r="V71" i="2"/>
  <c r="V197" i="2" s="1"/>
  <c r="V70" i="2"/>
  <c r="T11" i="34"/>
  <c r="V196" i="54"/>
  <c r="V197" i="54" s="1"/>
  <c r="V133" i="54"/>
  <c r="V71" i="54"/>
  <c r="V10" i="34"/>
  <c r="S192" i="41"/>
  <c r="S188" i="41"/>
  <c r="S184" i="41"/>
  <c r="S181" i="41"/>
  <c r="S180" i="41"/>
  <c r="S177" i="41"/>
  <c r="S176" i="41"/>
  <c r="S173" i="41"/>
  <c r="S172" i="41"/>
  <c r="S169" i="41"/>
  <c r="S168" i="41"/>
  <c r="S165" i="41"/>
  <c r="S164" i="41"/>
  <c r="S160" i="41"/>
  <c r="S156" i="41"/>
  <c r="S152" i="41"/>
  <c r="S148" i="41"/>
  <c r="S144" i="41"/>
  <c r="S140" i="41"/>
  <c r="S136" i="41"/>
  <c r="S128" i="41"/>
  <c r="S117" i="41"/>
  <c r="S116" i="41"/>
  <c r="S109" i="41"/>
  <c r="S108" i="41"/>
  <c r="S101" i="41"/>
  <c r="S100" i="41"/>
  <c r="S84" i="41"/>
  <c r="S68" i="41"/>
  <c r="S64" i="41"/>
  <c r="S60" i="41"/>
  <c r="S57" i="41"/>
  <c r="S56" i="41"/>
  <c r="S53" i="41"/>
  <c r="S52" i="41"/>
  <c r="S49" i="41"/>
  <c r="S48" i="41"/>
  <c r="S45" i="41"/>
  <c r="S44" i="41"/>
  <c r="S41" i="41"/>
  <c r="S40" i="41"/>
  <c r="S36" i="41"/>
  <c r="S32" i="41"/>
  <c r="S28" i="41"/>
  <c r="S24" i="41"/>
  <c r="S20" i="41"/>
  <c r="S16" i="41"/>
  <c r="S12" i="41"/>
  <c r="R70" i="41"/>
  <c r="S193" i="42"/>
  <c r="S192" i="42"/>
  <c r="S189" i="42"/>
  <c r="S188" i="42"/>
  <c r="S185" i="42"/>
  <c r="S184" i="42"/>
  <c r="S161" i="42"/>
  <c r="S160" i="42"/>
  <c r="S157" i="42"/>
  <c r="S156" i="42"/>
  <c r="S153" i="42"/>
  <c r="S152" i="42"/>
  <c r="S149" i="42"/>
  <c r="S148" i="42"/>
  <c r="S145" i="42"/>
  <c r="S144" i="42"/>
  <c r="S141" i="42"/>
  <c r="S140" i="42"/>
  <c r="S137" i="42"/>
  <c r="S136" i="42"/>
  <c r="S69" i="42"/>
  <c r="S68" i="42"/>
  <c r="S65" i="42"/>
  <c r="S64" i="42"/>
  <c r="S61" i="42"/>
  <c r="S60" i="42"/>
  <c r="S37" i="42"/>
  <c r="S36" i="42"/>
  <c r="S33" i="42"/>
  <c r="S32" i="42"/>
  <c r="S29" i="42"/>
  <c r="S28" i="42"/>
  <c r="S25" i="42"/>
  <c r="S24" i="42"/>
  <c r="S21" i="42"/>
  <c r="S20" i="42"/>
  <c r="S17" i="42"/>
  <c r="S16" i="42"/>
  <c r="S13" i="42"/>
  <c r="S12" i="42"/>
  <c r="S180" i="35"/>
  <c r="S176" i="35"/>
  <c r="S172" i="35"/>
  <c r="S168" i="35"/>
  <c r="S164" i="35"/>
  <c r="S120" i="35"/>
  <c r="S104" i="35"/>
  <c r="S88" i="35"/>
  <c r="S72" i="35"/>
  <c r="S67" i="35"/>
  <c r="S63" i="35"/>
  <c r="S59" i="35"/>
  <c r="S56" i="35"/>
  <c r="S55" i="35"/>
  <c r="S52" i="35"/>
  <c r="S51" i="35"/>
  <c r="S48" i="35"/>
  <c r="S47" i="35"/>
  <c r="S44" i="35"/>
  <c r="S43" i="35"/>
  <c r="S40" i="35"/>
  <c r="S39" i="35"/>
  <c r="S35" i="35"/>
  <c r="S31" i="35"/>
  <c r="S27" i="35"/>
  <c r="S23" i="35"/>
  <c r="S19" i="35"/>
  <c r="S15" i="35"/>
  <c r="S11" i="35"/>
  <c r="S189" i="36"/>
  <c r="S181" i="36"/>
  <c r="S180" i="36"/>
  <c r="S177" i="36"/>
  <c r="S176" i="36"/>
  <c r="S173" i="36"/>
  <c r="S172" i="36"/>
  <c r="S169" i="36"/>
  <c r="S168" i="36"/>
  <c r="S165" i="36"/>
  <c r="S164" i="36"/>
  <c r="S129" i="36"/>
  <c r="S125" i="36"/>
  <c r="S121" i="36"/>
  <c r="S117" i="36"/>
  <c r="S113" i="36"/>
  <c r="S109" i="36"/>
  <c r="S105" i="36"/>
  <c r="S101" i="36"/>
  <c r="S97" i="36"/>
  <c r="S93" i="36"/>
  <c r="S89" i="36"/>
  <c r="S85" i="36"/>
  <c r="S81" i="36"/>
  <c r="S77" i="36"/>
  <c r="S73" i="36"/>
  <c r="S57" i="36"/>
  <c r="S56" i="36"/>
  <c r="S53" i="36"/>
  <c r="S52" i="36"/>
  <c r="S49" i="36"/>
  <c r="S48" i="36"/>
  <c r="S45" i="36"/>
  <c r="S44" i="36"/>
  <c r="S41" i="36"/>
  <c r="S40" i="36"/>
  <c r="S192" i="37"/>
  <c r="S188" i="37"/>
  <c r="S184" i="37"/>
  <c r="S180" i="37"/>
  <c r="S176" i="37"/>
  <c r="S172" i="37"/>
  <c r="S168" i="37"/>
  <c r="S164" i="37"/>
  <c r="S160" i="37"/>
  <c r="S156" i="37"/>
  <c r="S152" i="37"/>
  <c r="S148" i="37"/>
  <c r="S144" i="37"/>
  <c r="S140" i="37"/>
  <c r="S136" i="37"/>
  <c r="S124" i="37"/>
  <c r="S108" i="37"/>
  <c r="S92" i="37"/>
  <c r="S76" i="37"/>
  <c r="S68" i="37"/>
  <c r="S64" i="37"/>
  <c r="S60" i="37"/>
  <c r="S52" i="37"/>
  <c r="S48" i="37"/>
  <c r="S44" i="37"/>
  <c r="S36" i="37"/>
  <c r="S32" i="37"/>
  <c r="S28" i="37"/>
  <c r="S20" i="37"/>
  <c r="S16" i="37"/>
  <c r="S12" i="37"/>
  <c r="S192" i="38"/>
  <c r="S188" i="38"/>
  <c r="S184" i="38"/>
  <c r="S160" i="38"/>
  <c r="S156" i="38"/>
  <c r="S152" i="38"/>
  <c r="S148" i="38"/>
  <c r="S144" i="38"/>
  <c r="S140" i="38"/>
  <c r="S136" i="38"/>
  <c r="R194" i="38"/>
  <c r="R196" i="38" s="1"/>
  <c r="S68" i="38"/>
  <c r="S64" i="38"/>
  <c r="S60" i="38"/>
  <c r="S36" i="38"/>
  <c r="S32" i="38"/>
  <c r="S28" i="38"/>
  <c r="S24" i="38"/>
  <c r="S20" i="38"/>
  <c r="S16" i="38"/>
  <c r="S12" i="38"/>
  <c r="R70" i="38"/>
  <c r="S192" i="39"/>
  <c r="S188" i="39"/>
  <c r="S184" i="39"/>
  <c r="S180" i="39"/>
  <c r="S176" i="39"/>
  <c r="S172" i="39"/>
  <c r="S168" i="39"/>
  <c r="S164" i="39"/>
  <c r="S160" i="39"/>
  <c r="S156" i="39"/>
  <c r="S152" i="39"/>
  <c r="S148" i="39"/>
  <c r="S144" i="39"/>
  <c r="S140" i="39"/>
  <c r="S136" i="39"/>
  <c r="S116" i="39"/>
  <c r="S100" i="39"/>
  <c r="S84" i="39"/>
  <c r="S68" i="39"/>
  <c r="S64" i="39"/>
  <c r="S60" i="39"/>
  <c r="S56" i="39"/>
  <c r="S52" i="39"/>
  <c r="S48" i="39"/>
  <c r="S44" i="39"/>
  <c r="S40" i="39"/>
  <c r="S36" i="39"/>
  <c r="S32" i="39"/>
  <c r="S28" i="39"/>
  <c r="S24" i="39"/>
  <c r="S20" i="39"/>
  <c r="S16" i="39"/>
  <c r="S12" i="39"/>
  <c r="S180" i="40"/>
  <c r="S176" i="40"/>
  <c r="S172" i="40"/>
  <c r="S168" i="40"/>
  <c r="S164" i="40"/>
  <c r="S120" i="40"/>
  <c r="S104" i="40"/>
  <c r="S88" i="40"/>
  <c r="S72" i="40"/>
  <c r="S56" i="40"/>
  <c r="S52" i="40"/>
  <c r="S48" i="40"/>
  <c r="S44" i="40"/>
  <c r="S40" i="40"/>
  <c r="S193" i="28"/>
  <c r="S192" i="28"/>
  <c r="S189" i="28"/>
  <c r="S188" i="28"/>
  <c r="S185" i="28"/>
  <c r="S184" i="28"/>
  <c r="S181" i="28"/>
  <c r="S180" i="28"/>
  <c r="S177" i="28"/>
  <c r="S176" i="28"/>
  <c r="S173" i="28"/>
  <c r="S172" i="28"/>
  <c r="S169" i="28"/>
  <c r="S168" i="28"/>
  <c r="S165" i="28"/>
  <c r="S164" i="28"/>
  <c r="S161" i="28"/>
  <c r="S160" i="28"/>
  <c r="S157" i="28"/>
  <c r="S156" i="28"/>
  <c r="S153" i="28"/>
  <c r="S152" i="28"/>
  <c r="S149" i="28"/>
  <c r="S148" i="28"/>
  <c r="S145" i="28"/>
  <c r="S144" i="28"/>
  <c r="S141" i="28"/>
  <c r="S140" i="28"/>
  <c r="S137" i="28"/>
  <c r="S136" i="28"/>
  <c r="S113" i="28"/>
  <c r="S112" i="28"/>
  <c r="S105" i="28"/>
  <c r="S104" i="28"/>
  <c r="S92" i="28"/>
  <c r="S76" i="28"/>
  <c r="S69" i="28"/>
  <c r="S68" i="28"/>
  <c r="S65" i="28"/>
  <c r="S64" i="28"/>
  <c r="S61" i="28"/>
  <c r="S60" i="28"/>
  <c r="S57" i="28"/>
  <c r="S56" i="28"/>
  <c r="S53" i="28"/>
  <c r="S52" i="28"/>
  <c r="S49" i="28"/>
  <c r="S48" i="28"/>
  <c r="S45" i="28"/>
  <c r="S44" i="28"/>
  <c r="S41" i="28"/>
  <c r="S40" i="28"/>
  <c r="S37" i="28"/>
  <c r="S36" i="28"/>
  <c r="S33" i="28"/>
  <c r="S32" i="28"/>
  <c r="S29" i="28"/>
  <c r="S28" i="28"/>
  <c r="S25" i="28"/>
  <c r="S24" i="28"/>
  <c r="S21" i="28"/>
  <c r="S20" i="28"/>
  <c r="S17" i="28"/>
  <c r="S16" i="28"/>
  <c r="S13" i="28"/>
  <c r="S12" i="28"/>
  <c r="R70" i="28"/>
  <c r="S192" i="32"/>
  <c r="S188" i="32"/>
  <c r="S184" i="32"/>
  <c r="S160" i="32"/>
  <c r="S156" i="32"/>
  <c r="S152" i="32"/>
  <c r="S148" i="32"/>
  <c r="S144" i="32"/>
  <c r="S140" i="32"/>
  <c r="S136" i="32"/>
  <c r="R132" i="32"/>
  <c r="R133" i="32" s="1"/>
  <c r="S68" i="32"/>
  <c r="S64" i="32"/>
  <c r="S60" i="32"/>
  <c r="S36" i="32"/>
  <c r="S32" i="32"/>
  <c r="S28" i="32"/>
  <c r="S24" i="32"/>
  <c r="S20" i="32"/>
  <c r="S16" i="32"/>
  <c r="S12" i="32"/>
  <c r="R194" i="33"/>
  <c r="R194" i="29"/>
  <c r="S193" i="30"/>
  <c r="S192" i="30"/>
  <c r="S189" i="30"/>
  <c r="S188" i="30"/>
  <c r="S185" i="30"/>
  <c r="S184" i="30"/>
  <c r="S181" i="30"/>
  <c r="S180" i="30"/>
  <c r="S177" i="30"/>
  <c r="S176" i="30"/>
  <c r="S173" i="30"/>
  <c r="S172" i="30"/>
  <c r="S169" i="30"/>
  <c r="S168" i="30"/>
  <c r="S165" i="30"/>
  <c r="S164" i="30"/>
  <c r="S161" i="30"/>
  <c r="S160" i="30"/>
  <c r="S157" i="30"/>
  <c r="S156" i="30"/>
  <c r="S153" i="30"/>
  <c r="S152" i="30"/>
  <c r="S149" i="30"/>
  <c r="S148" i="30"/>
  <c r="S145" i="30"/>
  <c r="S144" i="30"/>
  <c r="S141" i="30"/>
  <c r="S140" i="30"/>
  <c r="S137" i="30"/>
  <c r="S136" i="30"/>
  <c r="R194" i="30"/>
  <c r="P94" i="34" s="1"/>
  <c r="S117" i="30"/>
  <c r="S109" i="30"/>
  <c r="S101" i="30"/>
  <c r="S88" i="30"/>
  <c r="S72" i="30"/>
  <c r="S69" i="30"/>
  <c r="S68" i="30"/>
  <c r="S65" i="30"/>
  <c r="S64" i="30"/>
  <c r="S61" i="30"/>
  <c r="S60" i="30"/>
  <c r="S57" i="30"/>
  <c r="S56" i="30"/>
  <c r="S53" i="30"/>
  <c r="S52" i="30"/>
  <c r="S49" i="30"/>
  <c r="S48" i="30"/>
  <c r="S45" i="30"/>
  <c r="S44" i="30"/>
  <c r="S41" i="30"/>
  <c r="S40" i="30"/>
  <c r="S37" i="30"/>
  <c r="S36" i="30"/>
  <c r="S33" i="30"/>
  <c r="S32" i="30"/>
  <c r="S29" i="30"/>
  <c r="S28" i="30"/>
  <c r="S25" i="30"/>
  <c r="S24" i="30"/>
  <c r="S21" i="30"/>
  <c r="S20" i="30"/>
  <c r="S17" i="30"/>
  <c r="S16" i="30"/>
  <c r="S13" i="30"/>
  <c r="S12" i="30"/>
  <c r="R194" i="31"/>
  <c r="R196" i="31"/>
  <c r="S192" i="5"/>
  <c r="S188" i="5"/>
  <c r="S184" i="5"/>
  <c r="S180" i="5"/>
  <c r="S176" i="5"/>
  <c r="S172" i="5"/>
  <c r="S168" i="5"/>
  <c r="S164" i="5"/>
  <c r="S160" i="5"/>
  <c r="S156" i="5"/>
  <c r="S152" i="5"/>
  <c r="S148" i="5"/>
  <c r="S144" i="5"/>
  <c r="S140" i="5"/>
  <c r="S136" i="5"/>
  <c r="S124" i="5"/>
  <c r="S108" i="5"/>
  <c r="S92" i="5"/>
  <c r="S76" i="5"/>
  <c r="S68" i="5"/>
  <c r="S64" i="5"/>
  <c r="S60" i="5"/>
  <c r="S56" i="5"/>
  <c r="S52" i="5"/>
  <c r="S48" i="5"/>
  <c r="S44" i="5"/>
  <c r="S40" i="5"/>
  <c r="S36" i="5"/>
  <c r="S32" i="5"/>
  <c r="S28" i="5"/>
  <c r="S24" i="5"/>
  <c r="S20" i="5"/>
  <c r="S16" i="5"/>
  <c r="S12" i="5"/>
  <c r="S192" i="6"/>
  <c r="S181" i="6"/>
  <c r="S180" i="6"/>
  <c r="S177" i="6"/>
  <c r="S176" i="6"/>
  <c r="S173" i="6"/>
  <c r="S172" i="6"/>
  <c r="S169" i="6"/>
  <c r="S168" i="6"/>
  <c r="S165" i="6"/>
  <c r="S164" i="6"/>
  <c r="S129" i="6"/>
  <c r="S125" i="6"/>
  <c r="S121" i="6"/>
  <c r="S117" i="6"/>
  <c r="S113" i="6"/>
  <c r="S109" i="6"/>
  <c r="S105" i="6"/>
  <c r="S101" i="6"/>
  <c r="S97" i="6"/>
  <c r="S93" i="6"/>
  <c r="S89" i="6"/>
  <c r="S85" i="6"/>
  <c r="S81" i="6"/>
  <c r="S77" i="6"/>
  <c r="S73" i="6"/>
  <c r="S57" i="6"/>
  <c r="S56" i="6"/>
  <c r="S52" i="6"/>
  <c r="S49" i="6"/>
  <c r="S48" i="6"/>
  <c r="S44" i="6"/>
  <c r="S41" i="6"/>
  <c r="S40" i="6"/>
  <c r="S193" i="7"/>
  <c r="S192" i="7"/>
  <c r="S189" i="7"/>
  <c r="S188" i="7"/>
  <c r="S185" i="7"/>
  <c r="S184" i="7"/>
  <c r="S181" i="7"/>
  <c r="S180" i="7"/>
  <c r="S177" i="7"/>
  <c r="S176" i="7"/>
  <c r="S173" i="7"/>
  <c r="S172" i="7"/>
  <c r="S169" i="7"/>
  <c r="S168" i="7"/>
  <c r="S165" i="7"/>
  <c r="S164" i="7"/>
  <c r="S161" i="7"/>
  <c r="S160" i="7"/>
  <c r="S157" i="7"/>
  <c r="S156" i="7"/>
  <c r="S153" i="7"/>
  <c r="S152" i="7"/>
  <c r="S149" i="7"/>
  <c r="S148" i="7"/>
  <c r="S145" i="7"/>
  <c r="S144" i="7"/>
  <c r="S141" i="7"/>
  <c r="S140" i="7"/>
  <c r="S137" i="7"/>
  <c r="S136" i="7"/>
  <c r="R194" i="7"/>
  <c r="S113" i="7"/>
  <c r="S112" i="7"/>
  <c r="S105" i="7"/>
  <c r="S104" i="7"/>
  <c r="S92" i="7"/>
  <c r="S76" i="7"/>
  <c r="S69" i="7"/>
  <c r="S68" i="7"/>
  <c r="S65" i="7"/>
  <c r="S64" i="7"/>
  <c r="S61" i="7"/>
  <c r="S60" i="7"/>
  <c r="S57" i="7"/>
  <c r="S56" i="7"/>
  <c r="S53" i="7"/>
  <c r="S52" i="7"/>
  <c r="S49" i="7"/>
  <c r="S48" i="7"/>
  <c r="S45" i="7"/>
  <c r="S44" i="7"/>
  <c r="S41" i="7"/>
  <c r="S40" i="7"/>
  <c r="S37" i="7"/>
  <c r="S36" i="7"/>
  <c r="S33" i="7"/>
  <c r="S32" i="7"/>
  <c r="S29" i="7"/>
  <c r="S28" i="7"/>
  <c r="S25" i="7"/>
  <c r="S24" i="7"/>
  <c r="S21" i="7"/>
  <c r="S20" i="7"/>
  <c r="S17" i="7"/>
  <c r="S16" i="7"/>
  <c r="S13" i="7"/>
  <c r="S12" i="7"/>
  <c r="S193" i="8"/>
  <c r="S192" i="8"/>
  <c r="S189" i="8"/>
  <c r="S188" i="8"/>
  <c r="S185" i="8"/>
  <c r="S184" i="8"/>
  <c r="S181" i="8"/>
  <c r="S180" i="8"/>
  <c r="S177" i="8"/>
  <c r="S176" i="8"/>
  <c r="S173" i="8"/>
  <c r="S172" i="8"/>
  <c r="S169" i="8"/>
  <c r="S168" i="8"/>
  <c r="S165" i="8"/>
  <c r="S164" i="8"/>
  <c r="S161" i="8"/>
  <c r="S160" i="8"/>
  <c r="S157" i="8"/>
  <c r="S156" i="8"/>
  <c r="S153" i="8"/>
  <c r="S152" i="8"/>
  <c r="S149" i="8"/>
  <c r="S148" i="8"/>
  <c r="S145" i="8"/>
  <c r="S144" i="8"/>
  <c r="S141" i="8"/>
  <c r="S140" i="8"/>
  <c r="S137" i="8"/>
  <c r="S136" i="8"/>
  <c r="S117" i="8"/>
  <c r="S116" i="8"/>
  <c r="S113" i="8"/>
  <c r="S109" i="8"/>
  <c r="S108" i="8"/>
  <c r="S105" i="8"/>
  <c r="S101" i="8"/>
  <c r="S100" i="8"/>
  <c r="S84" i="8"/>
  <c r="S69" i="8"/>
  <c r="S68" i="8"/>
  <c r="S65" i="8"/>
  <c r="S64" i="8"/>
  <c r="S61" i="8"/>
  <c r="S60" i="8"/>
  <c r="S37" i="8"/>
  <c r="S36" i="8"/>
  <c r="S33" i="8"/>
  <c r="S32" i="8"/>
  <c r="S29" i="8"/>
  <c r="S28" i="8"/>
  <c r="S25" i="8"/>
  <c r="S24" i="8"/>
  <c r="S21" i="8"/>
  <c r="S20" i="8"/>
  <c r="S17" i="8"/>
  <c r="S16" i="8"/>
  <c r="S13" i="8"/>
  <c r="S12" i="8"/>
  <c r="R70" i="8"/>
  <c r="R71" i="8" s="1"/>
  <c r="S193" i="9"/>
  <c r="S192" i="9"/>
  <c r="S189" i="9"/>
  <c r="S188" i="9"/>
  <c r="S185" i="9"/>
  <c r="S184" i="9"/>
  <c r="S161" i="9"/>
  <c r="S160" i="9"/>
  <c r="S157" i="9"/>
  <c r="S156" i="9"/>
  <c r="S153" i="9"/>
  <c r="S152" i="9"/>
  <c r="S149" i="9"/>
  <c r="S148" i="9"/>
  <c r="S145" i="9"/>
  <c r="S144" i="9"/>
  <c r="S141" i="9"/>
  <c r="S140" i="9"/>
  <c r="S137" i="9"/>
  <c r="S136" i="9"/>
  <c r="R132" i="9"/>
  <c r="S69" i="9"/>
  <c r="S68" i="9"/>
  <c r="S65" i="9"/>
  <c r="S64" i="9"/>
  <c r="S61" i="9"/>
  <c r="S60" i="9"/>
  <c r="S37" i="9"/>
  <c r="S36" i="9"/>
  <c r="S33" i="9"/>
  <c r="S32" i="9"/>
  <c r="S29" i="9"/>
  <c r="S28" i="9"/>
  <c r="S25" i="9"/>
  <c r="S24" i="9"/>
  <c r="S21" i="9"/>
  <c r="S20" i="9"/>
  <c r="S17" i="9"/>
  <c r="S16" i="9"/>
  <c r="S13" i="9"/>
  <c r="S12" i="9"/>
  <c r="S192" i="10"/>
  <c r="S188" i="10"/>
  <c r="S184" i="10"/>
  <c r="S180" i="10"/>
  <c r="S176" i="10"/>
  <c r="S172" i="10"/>
  <c r="S168" i="10"/>
  <c r="S164" i="10"/>
  <c r="S160" i="10"/>
  <c r="S156" i="10"/>
  <c r="S152" i="10"/>
  <c r="S148" i="10"/>
  <c r="S144" i="10"/>
  <c r="S140" i="10"/>
  <c r="S136" i="10"/>
  <c r="S112" i="10"/>
  <c r="S96" i="10"/>
  <c r="S80" i="10"/>
  <c r="S68" i="10"/>
  <c r="S64" i="10"/>
  <c r="S60" i="10"/>
  <c r="S56" i="10"/>
  <c r="S52" i="10"/>
  <c r="S48" i="10"/>
  <c r="S44" i="10"/>
  <c r="S40" i="10"/>
  <c r="S36" i="10"/>
  <c r="S32" i="10"/>
  <c r="S28" i="10"/>
  <c r="S24" i="10"/>
  <c r="S20" i="10"/>
  <c r="S16" i="10"/>
  <c r="S12" i="10"/>
  <c r="S188" i="11"/>
  <c r="S180" i="11"/>
  <c r="S176" i="11"/>
  <c r="S172" i="11"/>
  <c r="S168" i="11"/>
  <c r="S164" i="11"/>
  <c r="S128" i="11"/>
  <c r="S124" i="11"/>
  <c r="S120" i="11"/>
  <c r="S116" i="11"/>
  <c r="S112" i="11"/>
  <c r="S108" i="11"/>
  <c r="S104" i="11"/>
  <c r="S100" i="11"/>
  <c r="S96" i="11"/>
  <c r="S92" i="11"/>
  <c r="S88" i="11"/>
  <c r="S84" i="11"/>
  <c r="S80" i="11"/>
  <c r="S76" i="11"/>
  <c r="S72" i="11"/>
  <c r="S56" i="11"/>
  <c r="S52" i="11"/>
  <c r="S48" i="11"/>
  <c r="S44" i="11"/>
  <c r="S40" i="11"/>
  <c r="S192" i="12"/>
  <c r="S188" i="12"/>
  <c r="S184" i="12"/>
  <c r="S180" i="12"/>
  <c r="S176" i="12"/>
  <c r="S172" i="12"/>
  <c r="S168" i="12"/>
  <c r="S164" i="12"/>
  <c r="S160" i="12"/>
  <c r="S156" i="12"/>
  <c r="S152" i="12"/>
  <c r="S148" i="12"/>
  <c r="S144" i="12"/>
  <c r="S140" i="12"/>
  <c r="S136" i="12"/>
  <c r="S124" i="12"/>
  <c r="S108" i="12"/>
  <c r="S92" i="12"/>
  <c r="S76" i="12"/>
  <c r="S68" i="12"/>
  <c r="S64" i="12"/>
  <c r="S60" i="12"/>
  <c r="S56" i="12"/>
  <c r="S52" i="12"/>
  <c r="S48" i="12"/>
  <c r="S44" i="12"/>
  <c r="S40" i="12"/>
  <c r="S36" i="12"/>
  <c r="S32" i="12"/>
  <c r="S28" i="12"/>
  <c r="S24" i="12"/>
  <c r="S20" i="12"/>
  <c r="S16" i="12"/>
  <c r="S12" i="12"/>
  <c r="S192" i="13"/>
  <c r="S188" i="13"/>
  <c r="S184" i="13"/>
  <c r="S160" i="13"/>
  <c r="S156" i="13"/>
  <c r="S152" i="13"/>
  <c r="S148" i="13"/>
  <c r="S144" i="13"/>
  <c r="S140" i="13"/>
  <c r="S136" i="13"/>
  <c r="R194" i="13"/>
  <c r="P84" i="34"/>
  <c r="S68" i="13"/>
  <c r="S64" i="13"/>
  <c r="S60" i="13"/>
  <c r="S36" i="13"/>
  <c r="S32" i="13"/>
  <c r="S28" i="13"/>
  <c r="S24" i="13"/>
  <c r="S20" i="13"/>
  <c r="S16" i="13"/>
  <c r="S12" i="13"/>
  <c r="R70" i="13"/>
  <c r="P18" i="34"/>
  <c r="S192" i="14"/>
  <c r="S188" i="14"/>
  <c r="S184" i="14"/>
  <c r="S180" i="14"/>
  <c r="S176" i="14"/>
  <c r="S172" i="14"/>
  <c r="S168" i="14"/>
  <c r="S164" i="14"/>
  <c r="S160" i="14"/>
  <c r="S156" i="14"/>
  <c r="S152" i="14"/>
  <c r="S148" i="14"/>
  <c r="S144" i="14"/>
  <c r="S140" i="14"/>
  <c r="S136" i="14"/>
  <c r="R194" i="14"/>
  <c r="S116" i="14"/>
  <c r="S100" i="14"/>
  <c r="S84" i="14"/>
  <c r="S68" i="14"/>
  <c r="S64" i="14"/>
  <c r="S60" i="14"/>
  <c r="S56" i="14"/>
  <c r="S52" i="14"/>
  <c r="S48" i="14"/>
  <c r="S44" i="14"/>
  <c r="S40" i="14"/>
  <c r="S36" i="14"/>
  <c r="S32" i="14"/>
  <c r="S28" i="14"/>
  <c r="S24" i="14"/>
  <c r="S20" i="14"/>
  <c r="S16" i="14"/>
  <c r="S12" i="14"/>
  <c r="R70" i="14"/>
  <c r="S181" i="15"/>
  <c r="S180" i="15"/>
  <c r="S177" i="15"/>
  <c r="S176" i="15"/>
  <c r="S173" i="15"/>
  <c r="S172" i="15"/>
  <c r="S169" i="15"/>
  <c r="S168" i="15"/>
  <c r="S165" i="15"/>
  <c r="S164" i="15"/>
  <c r="S129" i="15"/>
  <c r="S128" i="15"/>
  <c r="S125" i="15"/>
  <c r="S124" i="15"/>
  <c r="S121" i="15"/>
  <c r="S120" i="15"/>
  <c r="S117" i="15"/>
  <c r="S116" i="15"/>
  <c r="S113" i="15"/>
  <c r="S112" i="15"/>
  <c r="S109" i="15"/>
  <c r="S108" i="15"/>
  <c r="S105" i="15"/>
  <c r="S104" i="15"/>
  <c r="S101" i="15"/>
  <c r="S100" i="15"/>
  <c r="S97" i="15"/>
  <c r="S96" i="15"/>
  <c r="S93" i="15"/>
  <c r="S92" i="15"/>
  <c r="S89" i="15"/>
  <c r="S88" i="15"/>
  <c r="S85" i="15"/>
  <c r="S84" i="15"/>
  <c r="S81" i="15"/>
  <c r="S80" i="15"/>
  <c r="S77" i="15"/>
  <c r="S76" i="15"/>
  <c r="S73" i="15"/>
  <c r="R132" i="15"/>
  <c r="S57" i="15"/>
  <c r="S56" i="15"/>
  <c r="S53" i="15"/>
  <c r="S52" i="15"/>
  <c r="S49" i="15"/>
  <c r="S48" i="15"/>
  <c r="S45" i="15"/>
  <c r="S44" i="15"/>
  <c r="S41" i="15"/>
  <c r="S40" i="15"/>
  <c r="S192" i="17"/>
  <c r="S188" i="17"/>
  <c r="S184" i="17"/>
  <c r="S160" i="17"/>
  <c r="S156" i="17"/>
  <c r="S152" i="17"/>
  <c r="S148" i="17"/>
  <c r="S144" i="17"/>
  <c r="S140" i="17"/>
  <c r="S136" i="17"/>
  <c r="R132" i="17"/>
  <c r="S68" i="17"/>
  <c r="S60" i="17"/>
  <c r="S36" i="17"/>
  <c r="S32" i="17"/>
  <c r="S28" i="17"/>
  <c r="S24" i="17"/>
  <c r="S20" i="17"/>
  <c r="S16" i="17"/>
  <c r="S12" i="17"/>
  <c r="S188" i="18"/>
  <c r="S184" i="18"/>
  <c r="S180" i="18"/>
  <c r="S172" i="18"/>
  <c r="S168" i="18"/>
  <c r="S160" i="18"/>
  <c r="S156" i="18"/>
  <c r="S152" i="18"/>
  <c r="S144" i="18"/>
  <c r="S140" i="18"/>
  <c r="S136" i="18"/>
  <c r="S104" i="18"/>
  <c r="S88" i="18"/>
  <c r="S68" i="18"/>
  <c r="S64" i="18"/>
  <c r="S60" i="18"/>
  <c r="S56" i="18"/>
  <c r="S52" i="18"/>
  <c r="S48" i="18"/>
  <c r="S44" i="18"/>
  <c r="S36" i="18"/>
  <c r="S32" i="18"/>
  <c r="S24" i="18"/>
  <c r="S20" i="18"/>
  <c r="S16" i="18"/>
  <c r="S12" i="18"/>
  <c r="R132" i="3"/>
  <c r="P45" i="34" s="1"/>
  <c r="S192" i="2"/>
  <c r="S188" i="2"/>
  <c r="S176" i="2"/>
  <c r="S172" i="2"/>
  <c r="S168" i="2"/>
  <c r="S164" i="2"/>
  <c r="S160" i="2"/>
  <c r="S156" i="2"/>
  <c r="S152" i="2"/>
  <c r="S148" i="2"/>
  <c r="S144" i="2"/>
  <c r="S140" i="2"/>
  <c r="S136" i="2"/>
  <c r="S120" i="2"/>
  <c r="S104" i="2"/>
  <c r="S88" i="2"/>
  <c r="S60" i="2"/>
  <c r="S56" i="2"/>
  <c r="S48" i="2"/>
  <c r="S44" i="2"/>
  <c r="S40" i="2"/>
  <c r="S32" i="2"/>
  <c r="S24" i="2"/>
  <c r="S16" i="2"/>
  <c r="S12" i="2"/>
  <c r="S137" i="54"/>
  <c r="S141" i="54"/>
  <c r="S145" i="54"/>
  <c r="S149" i="54"/>
  <c r="S153" i="54"/>
  <c r="S161" i="54"/>
  <c r="S185" i="54"/>
  <c r="S189" i="54"/>
  <c r="S193" i="54"/>
  <c r="S34" i="54"/>
  <c r="S50" i="54"/>
  <c r="S66" i="54"/>
  <c r="BC70" i="8"/>
  <c r="BC132" i="8"/>
  <c r="BC195" i="8" s="1"/>
  <c r="BC194" i="8"/>
  <c r="BC70" i="30"/>
  <c r="BC132" i="30"/>
  <c r="BC194" i="30"/>
  <c r="BC70" i="36"/>
  <c r="BC195" i="36" s="1"/>
  <c r="BC132" i="36"/>
  <c r="BC194" i="36"/>
  <c r="BC70" i="35"/>
  <c r="BC132" i="35"/>
  <c r="BC195" i="35" s="1"/>
  <c r="BC194" i="35"/>
  <c r="BC70" i="42"/>
  <c r="BC132" i="42"/>
  <c r="BC194" i="42"/>
  <c r="BC194" i="41"/>
  <c r="BC195" i="41" s="1"/>
  <c r="BC132" i="41"/>
  <c r="BC70" i="41"/>
  <c r="BC194" i="37"/>
  <c r="BC195" i="37" s="1"/>
  <c r="BC132" i="37"/>
  <c r="BC70" i="37"/>
  <c r="BC194" i="38"/>
  <c r="BC195" i="38" s="1"/>
  <c r="BC132" i="38"/>
  <c r="BC70" i="38"/>
  <c r="BC194" i="39"/>
  <c r="BC195" i="39" s="1"/>
  <c r="BC132" i="39"/>
  <c r="BC70" i="39"/>
  <c r="BC194" i="40"/>
  <c r="BC195" i="40" s="1"/>
  <c r="BC132" i="40"/>
  <c r="BC70" i="40"/>
  <c r="BC194" i="28"/>
  <c r="BC195" i="28" s="1"/>
  <c r="BC132" i="28"/>
  <c r="BC70" i="28"/>
  <c r="BC194" i="32"/>
  <c r="BC195" i="32" s="1"/>
  <c r="BC132" i="32"/>
  <c r="BC70" i="32"/>
  <c r="BC194" i="33"/>
  <c r="BC195" i="33" s="1"/>
  <c r="BC132" i="33"/>
  <c r="BC70" i="33"/>
  <c r="BC194" i="29"/>
  <c r="BC195" i="29" s="1"/>
  <c r="BC132" i="29"/>
  <c r="BC70" i="29"/>
  <c r="BC195" i="30"/>
  <c r="BC194" i="31"/>
  <c r="BC195" i="31" s="1"/>
  <c r="BC132" i="31"/>
  <c r="BC70" i="31"/>
  <c r="BC194" i="5"/>
  <c r="BC195" i="5" s="1"/>
  <c r="BC132" i="5"/>
  <c r="BC70" i="5"/>
  <c r="BC194" i="6"/>
  <c r="BC195" i="6" s="1"/>
  <c r="BC132" i="6"/>
  <c r="BC70" i="6"/>
  <c r="BC194" i="7"/>
  <c r="BC195" i="7" s="1"/>
  <c r="BC132" i="7"/>
  <c r="BC70" i="7"/>
  <c r="BC194" i="9"/>
  <c r="BC132" i="9"/>
  <c r="BC195" i="9" s="1"/>
  <c r="BC70" i="9"/>
  <c r="BC194" i="10"/>
  <c r="BC132" i="10"/>
  <c r="BC195" i="10" s="1"/>
  <c r="BC70" i="10"/>
  <c r="BC194" i="11"/>
  <c r="BC132" i="11"/>
  <c r="BC195" i="11" s="1"/>
  <c r="BC70" i="11"/>
  <c r="BC194" i="12"/>
  <c r="BC132" i="12"/>
  <c r="BC195" i="12" s="1"/>
  <c r="BC70" i="12"/>
  <c r="BC194" i="13"/>
  <c r="BC132" i="13"/>
  <c r="BC195" i="13" s="1"/>
  <c r="BC70" i="13"/>
  <c r="BC194" i="14"/>
  <c r="BC132" i="14"/>
  <c r="BC195" i="14" s="1"/>
  <c r="BC70" i="14"/>
  <c r="BC194" i="15"/>
  <c r="BC132" i="15"/>
  <c r="BC195" i="15" s="1"/>
  <c r="BC70" i="15"/>
  <c r="BC194" i="16"/>
  <c r="BC132" i="16"/>
  <c r="BC195" i="16" s="1"/>
  <c r="BC70" i="16"/>
  <c r="BC194" i="17"/>
  <c r="BC132" i="17"/>
  <c r="BC195" i="17" s="1"/>
  <c r="BC70" i="17"/>
  <c r="BC194" i="18"/>
  <c r="BC132" i="18"/>
  <c r="BC195" i="18" s="1"/>
  <c r="BC70" i="18"/>
  <c r="BC194" i="3"/>
  <c r="BC132" i="3"/>
  <c r="BC195" i="3" s="1"/>
  <c r="BC70" i="3"/>
  <c r="BC194" i="2"/>
  <c r="BC132" i="2"/>
  <c r="BC195" i="2" s="1"/>
  <c r="BC70" i="2"/>
  <c r="BC194" i="54"/>
  <c r="BC132" i="54"/>
  <c r="BC195" i="54"/>
  <c r="BC70" i="54"/>
  <c r="B1" i="41"/>
  <c r="B1" i="42"/>
  <c r="B1" i="35"/>
  <c r="B1" i="36"/>
  <c r="B1" i="37"/>
  <c r="B1" i="38"/>
  <c r="B1" i="39"/>
  <c r="B1" i="40"/>
  <c r="B1" i="28"/>
  <c r="B1" i="32"/>
  <c r="B1" i="33"/>
  <c r="B1" i="29"/>
  <c r="B1" i="30"/>
  <c r="B1" i="31"/>
  <c r="B1" i="5"/>
  <c r="B1" i="6"/>
  <c r="B1" i="7"/>
  <c r="B1" i="8"/>
  <c r="B1" i="9"/>
  <c r="B1" i="10"/>
  <c r="B1" i="11"/>
  <c r="B1" i="12"/>
  <c r="B1" i="13"/>
  <c r="B1" i="14"/>
  <c r="B1" i="15"/>
  <c r="B1" i="16"/>
  <c r="B1" i="17"/>
  <c r="B1" i="18"/>
  <c r="B1" i="3"/>
  <c r="B1" i="2"/>
  <c r="B1" i="54"/>
  <c r="AK69" i="41"/>
  <c r="AJ69" i="41"/>
  <c r="AI69" i="41"/>
  <c r="AH69" i="41"/>
  <c r="AG69" i="41"/>
  <c r="AF69" i="41"/>
  <c r="AE69" i="41"/>
  <c r="AD69" i="41"/>
  <c r="W69" i="41"/>
  <c r="S69" i="41"/>
  <c r="J69" i="41"/>
  <c r="H69" i="41"/>
  <c r="G69" i="41"/>
  <c r="AK68" i="41"/>
  <c r="AJ68" i="41"/>
  <c r="AI68" i="41"/>
  <c r="AH68" i="41"/>
  <c r="AG68" i="41"/>
  <c r="AF68" i="41"/>
  <c r="AE68" i="41"/>
  <c r="AD68" i="41"/>
  <c r="W68" i="41"/>
  <c r="J68" i="41"/>
  <c r="H68" i="41"/>
  <c r="G68" i="41"/>
  <c r="AK67" i="41"/>
  <c r="AJ67" i="41"/>
  <c r="AI67" i="41"/>
  <c r="AH67" i="41"/>
  <c r="AG67" i="41"/>
  <c r="AF67" i="41"/>
  <c r="AE67" i="41"/>
  <c r="AD67" i="41"/>
  <c r="W67" i="41"/>
  <c r="S67" i="41"/>
  <c r="J67" i="41"/>
  <c r="H67" i="41"/>
  <c r="G67" i="41"/>
  <c r="AK66" i="41"/>
  <c r="AJ66" i="41"/>
  <c r="AI66" i="41"/>
  <c r="AH66" i="41"/>
  <c r="AG66" i="41"/>
  <c r="AF66" i="41"/>
  <c r="AE66" i="41"/>
  <c r="AD66" i="41"/>
  <c r="W66" i="41"/>
  <c r="J66" i="41"/>
  <c r="H66" i="41"/>
  <c r="G66" i="41"/>
  <c r="AK65" i="41"/>
  <c r="AJ65" i="41"/>
  <c r="AI65" i="41"/>
  <c r="AH65" i="41"/>
  <c r="AG65" i="41"/>
  <c r="AF65" i="41"/>
  <c r="AE65" i="41"/>
  <c r="AD65" i="41"/>
  <c r="W65" i="41"/>
  <c r="S65" i="41"/>
  <c r="J65" i="41"/>
  <c r="H65" i="41"/>
  <c r="G65" i="41"/>
  <c r="AK64" i="41"/>
  <c r="AJ64" i="41"/>
  <c r="AI64" i="41"/>
  <c r="AH64" i="41"/>
  <c r="AG64" i="41"/>
  <c r="AF64" i="41"/>
  <c r="AE64" i="41"/>
  <c r="AD64" i="41"/>
  <c r="W64" i="41"/>
  <c r="J64" i="41"/>
  <c r="H64" i="41"/>
  <c r="G64" i="41"/>
  <c r="AK63" i="41"/>
  <c r="AJ63" i="41"/>
  <c r="AI63" i="41"/>
  <c r="AH63" i="41"/>
  <c r="AG63" i="41"/>
  <c r="AF63" i="41"/>
  <c r="AE63" i="41"/>
  <c r="AD63" i="41"/>
  <c r="W63" i="41"/>
  <c r="J63" i="41"/>
  <c r="H63" i="41"/>
  <c r="G63" i="41"/>
  <c r="AK62" i="41"/>
  <c r="AJ62" i="41"/>
  <c r="AI62" i="41"/>
  <c r="AH62" i="41"/>
  <c r="AG62" i="41"/>
  <c r="AF62" i="41"/>
  <c r="AE62" i="41"/>
  <c r="AD62" i="41"/>
  <c r="W62" i="41"/>
  <c r="J62" i="41"/>
  <c r="H62" i="41"/>
  <c r="G62" i="41"/>
  <c r="AK61" i="41"/>
  <c r="AJ61" i="41"/>
  <c r="AI61" i="41"/>
  <c r="AH61" i="41"/>
  <c r="AG61" i="41"/>
  <c r="AF61" i="41"/>
  <c r="AE61" i="41"/>
  <c r="AD61" i="41"/>
  <c r="W61" i="41"/>
  <c r="S61" i="41"/>
  <c r="J61" i="41"/>
  <c r="H61" i="41"/>
  <c r="G61" i="41"/>
  <c r="AK60" i="41"/>
  <c r="AJ60" i="41"/>
  <c r="AI60" i="41"/>
  <c r="AH60" i="41"/>
  <c r="AG60" i="41"/>
  <c r="AF60" i="41"/>
  <c r="AE60" i="41"/>
  <c r="AD60" i="41"/>
  <c r="W60" i="41"/>
  <c r="J60" i="41"/>
  <c r="H60" i="41"/>
  <c r="G60" i="41"/>
  <c r="AK59" i="41"/>
  <c r="AJ59" i="41"/>
  <c r="AI59" i="41"/>
  <c r="AH59" i="41"/>
  <c r="AG59" i="41"/>
  <c r="AF59" i="41"/>
  <c r="AE59" i="41"/>
  <c r="AD59" i="41"/>
  <c r="W59" i="41"/>
  <c r="J59" i="41"/>
  <c r="H59" i="41"/>
  <c r="G59" i="41"/>
  <c r="AK58" i="41"/>
  <c r="AJ58" i="41"/>
  <c r="AI58" i="41"/>
  <c r="AH58" i="41"/>
  <c r="AG58" i="41"/>
  <c r="AF58" i="41"/>
  <c r="AE58" i="41"/>
  <c r="AD58" i="41"/>
  <c r="W58" i="41"/>
  <c r="J58" i="41"/>
  <c r="G58" i="41"/>
  <c r="AK57" i="41"/>
  <c r="AJ57" i="41"/>
  <c r="AI57" i="41"/>
  <c r="AH57" i="41"/>
  <c r="AG57" i="41"/>
  <c r="AF57" i="41"/>
  <c r="AE57" i="41"/>
  <c r="AD57" i="41"/>
  <c r="W57" i="41"/>
  <c r="J57" i="41"/>
  <c r="G57" i="41"/>
  <c r="AK56" i="41"/>
  <c r="AJ56" i="41"/>
  <c r="AI56" i="41"/>
  <c r="AH56" i="41"/>
  <c r="AG56" i="41"/>
  <c r="AF56" i="41"/>
  <c r="AE56" i="41"/>
  <c r="AD56" i="41"/>
  <c r="W56" i="41"/>
  <c r="J56" i="41"/>
  <c r="G56" i="41"/>
  <c r="AK55" i="41"/>
  <c r="AJ55" i="41"/>
  <c r="AI55" i="41"/>
  <c r="AH55" i="41"/>
  <c r="AG55" i="41"/>
  <c r="AF55" i="41"/>
  <c r="AE55" i="41"/>
  <c r="AD55" i="41"/>
  <c r="W55" i="41"/>
  <c r="S55" i="41"/>
  <c r="J55" i="41"/>
  <c r="G55" i="41"/>
  <c r="AK54" i="41"/>
  <c r="AJ54" i="41"/>
  <c r="AI54" i="41"/>
  <c r="AH54" i="41"/>
  <c r="AG54" i="41"/>
  <c r="AF54" i="41"/>
  <c r="AE54" i="41"/>
  <c r="AD54" i="41"/>
  <c r="W54" i="41"/>
  <c r="S54" i="41"/>
  <c r="J54" i="41"/>
  <c r="G54" i="41"/>
  <c r="AK53" i="41"/>
  <c r="AJ53" i="41"/>
  <c r="AI53" i="41"/>
  <c r="AH53" i="41"/>
  <c r="AG53" i="41"/>
  <c r="AF53" i="41"/>
  <c r="AE53" i="41"/>
  <c r="AD53" i="41"/>
  <c r="W53" i="41"/>
  <c r="J53" i="41"/>
  <c r="G53" i="41"/>
  <c r="AK52" i="41"/>
  <c r="AJ52" i="41"/>
  <c r="AI52" i="41"/>
  <c r="AH52" i="41"/>
  <c r="AG52" i="41"/>
  <c r="AF52" i="41"/>
  <c r="AE52" i="41"/>
  <c r="AD52" i="41"/>
  <c r="W52" i="41"/>
  <c r="J52" i="41"/>
  <c r="G52" i="41"/>
  <c r="AK51" i="41"/>
  <c r="AJ51" i="41"/>
  <c r="AI51" i="41"/>
  <c r="AH51" i="41"/>
  <c r="AG51" i="41"/>
  <c r="AF51" i="41"/>
  <c r="AE51" i="41"/>
  <c r="AD51" i="41"/>
  <c r="W51" i="41"/>
  <c r="J51" i="41"/>
  <c r="G51" i="41"/>
  <c r="AK50" i="41"/>
  <c r="AJ50" i="41"/>
  <c r="AI50" i="41"/>
  <c r="AH50" i="41"/>
  <c r="AG50" i="41"/>
  <c r="AF50" i="41"/>
  <c r="AE50" i="41"/>
  <c r="AD50" i="41"/>
  <c r="W50" i="41"/>
  <c r="J50" i="41"/>
  <c r="G50" i="41"/>
  <c r="AK49" i="41"/>
  <c r="AJ49" i="41"/>
  <c r="AI49" i="41"/>
  <c r="AH49" i="41"/>
  <c r="AG49" i="41"/>
  <c r="AF49" i="41"/>
  <c r="AE49" i="41"/>
  <c r="AD49" i="41"/>
  <c r="W49" i="41"/>
  <c r="J49" i="41"/>
  <c r="G49" i="41"/>
  <c r="AK48" i="41"/>
  <c r="AJ48" i="41"/>
  <c r="AI48" i="41"/>
  <c r="AH48" i="41"/>
  <c r="AG48" i="41"/>
  <c r="AF48" i="41"/>
  <c r="AE48" i="41"/>
  <c r="AD48" i="41"/>
  <c r="W48" i="41"/>
  <c r="J48" i="41"/>
  <c r="G48" i="41"/>
  <c r="AK47" i="41"/>
  <c r="AJ47" i="41"/>
  <c r="AI47" i="41"/>
  <c r="AH47" i="41"/>
  <c r="AG47" i="41"/>
  <c r="AF47" i="41"/>
  <c r="AE47" i="41"/>
  <c r="AD47" i="41"/>
  <c r="W47" i="41"/>
  <c r="S47" i="41"/>
  <c r="J47" i="41"/>
  <c r="G47" i="41"/>
  <c r="AK46" i="41"/>
  <c r="AJ46" i="41"/>
  <c r="AI46" i="41"/>
  <c r="AH46" i="41"/>
  <c r="AG46" i="41"/>
  <c r="AF46" i="41"/>
  <c r="AE46" i="41"/>
  <c r="AD46" i="41"/>
  <c r="W46" i="41"/>
  <c r="S46" i="41"/>
  <c r="J46" i="41"/>
  <c r="G46" i="41"/>
  <c r="AK45" i="41"/>
  <c r="AJ45" i="41"/>
  <c r="AI45" i="41"/>
  <c r="AH45" i="41"/>
  <c r="AG45" i="41"/>
  <c r="AF45" i="41"/>
  <c r="AE45" i="41"/>
  <c r="AD45" i="41"/>
  <c r="W45" i="41"/>
  <c r="J45" i="41"/>
  <c r="G45" i="41"/>
  <c r="AK44" i="41"/>
  <c r="AJ44" i="41"/>
  <c r="AI44" i="41"/>
  <c r="AH44" i="41"/>
  <c r="AG44" i="41"/>
  <c r="AF44" i="41"/>
  <c r="AE44" i="41"/>
  <c r="AD44" i="41"/>
  <c r="W44" i="41"/>
  <c r="J44" i="41"/>
  <c r="G44" i="41"/>
  <c r="AK43" i="41"/>
  <c r="AJ43" i="41"/>
  <c r="AI43" i="41"/>
  <c r="AH43" i="41"/>
  <c r="AG43" i="41"/>
  <c r="AF43" i="41"/>
  <c r="AE43" i="41"/>
  <c r="AD43" i="41"/>
  <c r="W43" i="41"/>
  <c r="J43" i="41"/>
  <c r="G43" i="41"/>
  <c r="AK42" i="41"/>
  <c r="AJ42" i="41"/>
  <c r="AI42" i="41"/>
  <c r="AH42" i="41"/>
  <c r="AG42" i="41"/>
  <c r="AF42" i="41"/>
  <c r="AE42" i="41"/>
  <c r="AD42" i="41"/>
  <c r="W42" i="41"/>
  <c r="J42" i="41"/>
  <c r="G42" i="41"/>
  <c r="AK41" i="41"/>
  <c r="AJ41" i="41"/>
  <c r="AI41" i="41"/>
  <c r="AH41" i="41"/>
  <c r="AG41" i="41"/>
  <c r="AF41" i="41"/>
  <c r="AE41" i="41"/>
  <c r="AD41" i="41"/>
  <c r="W41" i="41"/>
  <c r="J41" i="41"/>
  <c r="G41" i="41"/>
  <c r="AK40" i="41"/>
  <c r="AJ40" i="41"/>
  <c r="AI40" i="41"/>
  <c r="AH40" i="41"/>
  <c r="AG40" i="41"/>
  <c r="AF40" i="41"/>
  <c r="AE40" i="41"/>
  <c r="AD40" i="41"/>
  <c r="W40" i="41"/>
  <c r="J40" i="41"/>
  <c r="G40" i="41"/>
  <c r="AK39" i="41"/>
  <c r="AJ39" i="41"/>
  <c r="AI39" i="41"/>
  <c r="AH39" i="41"/>
  <c r="AG39" i="41"/>
  <c r="AF39" i="41"/>
  <c r="AE39" i="41"/>
  <c r="AD39" i="41"/>
  <c r="W39" i="41"/>
  <c r="S39" i="41"/>
  <c r="J39" i="41"/>
  <c r="G39" i="41"/>
  <c r="AK38" i="41"/>
  <c r="AJ38" i="41"/>
  <c r="AI38" i="41"/>
  <c r="AH38" i="41"/>
  <c r="AG38" i="41"/>
  <c r="AF38" i="41"/>
  <c r="AE38" i="41"/>
  <c r="AD38" i="41"/>
  <c r="W38" i="41"/>
  <c r="S38" i="41"/>
  <c r="J38" i="41"/>
  <c r="H38" i="41"/>
  <c r="G38" i="41"/>
  <c r="AK37" i="41"/>
  <c r="AJ37" i="41"/>
  <c r="AI37" i="41"/>
  <c r="AH37" i="41"/>
  <c r="AG37" i="41"/>
  <c r="AF37" i="41"/>
  <c r="AE37" i="41"/>
  <c r="AD37" i="41"/>
  <c r="W37" i="41"/>
  <c r="S37" i="41"/>
  <c r="J37" i="41"/>
  <c r="H37" i="41"/>
  <c r="G37" i="41"/>
  <c r="AK36" i="41"/>
  <c r="AJ36" i="41"/>
  <c r="AI36" i="41"/>
  <c r="AH36" i="41"/>
  <c r="AG36" i="41"/>
  <c r="AF36" i="41"/>
  <c r="AE36" i="41"/>
  <c r="AD36" i="41"/>
  <c r="W36" i="41"/>
  <c r="J36" i="41"/>
  <c r="H36" i="41"/>
  <c r="G36" i="41"/>
  <c r="AK35" i="41"/>
  <c r="AJ35" i="41"/>
  <c r="AI35" i="41"/>
  <c r="AH35" i="41"/>
  <c r="AG35" i="41"/>
  <c r="AF35" i="41"/>
  <c r="AE35" i="41"/>
  <c r="AD35" i="41"/>
  <c r="W35" i="41"/>
  <c r="J35" i="41"/>
  <c r="H35" i="41"/>
  <c r="G35" i="41"/>
  <c r="AK34" i="41"/>
  <c r="AJ34" i="41"/>
  <c r="AI34" i="41"/>
  <c r="AH34" i="41"/>
  <c r="AG34" i="41"/>
  <c r="AF34" i="41"/>
  <c r="AE34" i="41"/>
  <c r="AD34" i="41"/>
  <c r="W34" i="41"/>
  <c r="J34" i="41"/>
  <c r="H34" i="41"/>
  <c r="G34" i="41"/>
  <c r="AK33" i="41"/>
  <c r="AJ33" i="41"/>
  <c r="AI33" i="41"/>
  <c r="AH33" i="41"/>
  <c r="AG33" i="41"/>
  <c r="AF33" i="41"/>
  <c r="AE33" i="41"/>
  <c r="AD33" i="41"/>
  <c r="W33" i="41"/>
  <c r="S33" i="41"/>
  <c r="J33" i="41"/>
  <c r="H33" i="41"/>
  <c r="G33" i="41"/>
  <c r="AK32" i="41"/>
  <c r="AJ32" i="41"/>
  <c r="AI32" i="41"/>
  <c r="AH32" i="41"/>
  <c r="AG32" i="41"/>
  <c r="AF32" i="41"/>
  <c r="AE32" i="41"/>
  <c r="AD32" i="41"/>
  <c r="W32" i="41"/>
  <c r="J32" i="41"/>
  <c r="H32" i="41"/>
  <c r="G32" i="41"/>
  <c r="AK31" i="41"/>
  <c r="AJ31" i="41"/>
  <c r="AI31" i="41"/>
  <c r="AH31" i="41"/>
  <c r="AG31" i="41"/>
  <c r="AF31" i="41"/>
  <c r="AE31" i="41"/>
  <c r="AD31" i="41"/>
  <c r="W31" i="41"/>
  <c r="J31" i="41"/>
  <c r="H31" i="41"/>
  <c r="G31" i="41"/>
  <c r="AK30" i="41"/>
  <c r="AJ30" i="41"/>
  <c r="AI30" i="41"/>
  <c r="AH30" i="41"/>
  <c r="AG30" i="41"/>
  <c r="AF30" i="41"/>
  <c r="AE30" i="41"/>
  <c r="AD30" i="41"/>
  <c r="W30" i="41"/>
  <c r="J30" i="41"/>
  <c r="H30" i="41"/>
  <c r="G30" i="41"/>
  <c r="AK29" i="41"/>
  <c r="AJ29" i="41"/>
  <c r="AI29" i="41"/>
  <c r="AH29" i="41"/>
  <c r="AG29" i="41"/>
  <c r="AF29" i="41"/>
  <c r="AE29" i="41"/>
  <c r="AD29" i="41"/>
  <c r="W29" i="41"/>
  <c r="S29" i="41"/>
  <c r="J29" i="41"/>
  <c r="H29" i="41"/>
  <c r="G29" i="41"/>
  <c r="AK28" i="41"/>
  <c r="AJ28" i="41"/>
  <c r="AI28" i="41"/>
  <c r="AH28" i="41"/>
  <c r="AG28" i="41"/>
  <c r="AF28" i="41"/>
  <c r="AE28" i="41"/>
  <c r="AD28" i="41"/>
  <c r="W28" i="41"/>
  <c r="J28" i="41"/>
  <c r="H28" i="41"/>
  <c r="G28" i="41"/>
  <c r="AK27" i="41"/>
  <c r="AJ27" i="41"/>
  <c r="AI27" i="41"/>
  <c r="AH27" i="41"/>
  <c r="AG27" i="41"/>
  <c r="AF27" i="41"/>
  <c r="AE27" i="41"/>
  <c r="AD27" i="41"/>
  <c r="W27" i="41"/>
  <c r="S27" i="41"/>
  <c r="J27" i="41"/>
  <c r="H27" i="41"/>
  <c r="G27" i="41"/>
  <c r="AK26" i="41"/>
  <c r="AJ26" i="41"/>
  <c r="AI26" i="41"/>
  <c r="AH26" i="41"/>
  <c r="AG26" i="41"/>
  <c r="AF26" i="41"/>
  <c r="AE26" i="41"/>
  <c r="AD26" i="41"/>
  <c r="W26" i="41"/>
  <c r="J26" i="41"/>
  <c r="H26" i="41"/>
  <c r="G26" i="41"/>
  <c r="AK25" i="41"/>
  <c r="AJ25" i="41"/>
  <c r="AI25" i="41"/>
  <c r="AH25" i="41"/>
  <c r="AG25" i="41"/>
  <c r="AF25" i="41"/>
  <c r="AE25" i="41"/>
  <c r="AD25" i="41"/>
  <c r="W25" i="41"/>
  <c r="S25" i="41"/>
  <c r="J25" i="41"/>
  <c r="H25" i="41"/>
  <c r="G25" i="41"/>
  <c r="AK24" i="41"/>
  <c r="AJ24" i="41"/>
  <c r="AI24" i="41"/>
  <c r="AH24" i="41"/>
  <c r="AG24" i="41"/>
  <c r="AF24" i="41"/>
  <c r="AE24" i="41"/>
  <c r="AD24" i="41"/>
  <c r="W24" i="41"/>
  <c r="J24" i="41"/>
  <c r="H24" i="41"/>
  <c r="G24" i="41"/>
  <c r="AK23" i="41"/>
  <c r="AJ23" i="41"/>
  <c r="AI23" i="41"/>
  <c r="AH23" i="41"/>
  <c r="AG23" i="41"/>
  <c r="AF23" i="41"/>
  <c r="AE23" i="41"/>
  <c r="AD23" i="41"/>
  <c r="W23" i="41"/>
  <c r="S23" i="41"/>
  <c r="J23" i="41"/>
  <c r="H23" i="41"/>
  <c r="G23" i="41"/>
  <c r="AK22" i="41"/>
  <c r="AJ22" i="41"/>
  <c r="AI22" i="41"/>
  <c r="AH22" i="41"/>
  <c r="AG22" i="41"/>
  <c r="AF22" i="41"/>
  <c r="AE22" i="41"/>
  <c r="AD22" i="41"/>
  <c r="W22" i="41"/>
  <c r="S22" i="41"/>
  <c r="J22" i="41"/>
  <c r="H22" i="41"/>
  <c r="G22" i="41"/>
  <c r="AK21" i="41"/>
  <c r="AJ21" i="41"/>
  <c r="AI21" i="41"/>
  <c r="AH21" i="41"/>
  <c r="AG21" i="41"/>
  <c r="AF21" i="41"/>
  <c r="AE21" i="41"/>
  <c r="AD21" i="41"/>
  <c r="W21" i="41"/>
  <c r="S21" i="41"/>
  <c r="J21" i="41"/>
  <c r="H21" i="41"/>
  <c r="G21" i="41"/>
  <c r="AK20" i="41"/>
  <c r="AJ20" i="41"/>
  <c r="AI20" i="41"/>
  <c r="AH20" i="41"/>
  <c r="AG20" i="41"/>
  <c r="AF20" i="41"/>
  <c r="AE20" i="41"/>
  <c r="AD20" i="41"/>
  <c r="W20" i="41"/>
  <c r="J20" i="41"/>
  <c r="H20" i="41"/>
  <c r="G20" i="41"/>
  <c r="AK19" i="41"/>
  <c r="AJ19" i="41"/>
  <c r="AI19" i="41"/>
  <c r="AH19" i="41"/>
  <c r="AG19" i="41"/>
  <c r="AF19" i="41"/>
  <c r="AE19" i="41"/>
  <c r="AD19" i="41"/>
  <c r="W19" i="41"/>
  <c r="J19" i="41"/>
  <c r="H19" i="41"/>
  <c r="G19" i="41"/>
  <c r="AK18" i="41"/>
  <c r="AJ18" i="41"/>
  <c r="AI18" i="41"/>
  <c r="AH18" i="41"/>
  <c r="AG18" i="41"/>
  <c r="AF18" i="41"/>
  <c r="AE18" i="41"/>
  <c r="AD18" i="41"/>
  <c r="W18" i="41"/>
  <c r="J18" i="41"/>
  <c r="H18" i="41"/>
  <c r="G18" i="41"/>
  <c r="AK17" i="41"/>
  <c r="AJ17" i="41"/>
  <c r="AI17" i="41"/>
  <c r="AH17" i="41"/>
  <c r="AG17" i="41"/>
  <c r="AF17" i="41"/>
  <c r="AE17" i="41"/>
  <c r="AD17" i="41"/>
  <c r="W17" i="41"/>
  <c r="S17" i="41"/>
  <c r="J17" i="41"/>
  <c r="H17" i="41"/>
  <c r="G17" i="41"/>
  <c r="AK16" i="41"/>
  <c r="AJ16" i="41"/>
  <c r="AI16" i="41"/>
  <c r="AH16" i="41"/>
  <c r="AG16" i="41"/>
  <c r="AF16" i="41"/>
  <c r="AE16" i="41"/>
  <c r="AD16" i="41"/>
  <c r="W16" i="41"/>
  <c r="J16" i="41"/>
  <c r="H16" i="41"/>
  <c r="G16" i="41"/>
  <c r="AK15" i="41"/>
  <c r="AJ15" i="41"/>
  <c r="AI15" i="41"/>
  <c r="AH15" i="41"/>
  <c r="AG15" i="41"/>
  <c r="AF15" i="41"/>
  <c r="AE15" i="41"/>
  <c r="AD15" i="41"/>
  <c r="W15" i="41"/>
  <c r="J15" i="41"/>
  <c r="H15" i="41"/>
  <c r="G15" i="41"/>
  <c r="AK14" i="41"/>
  <c r="AJ14" i="41"/>
  <c r="AI14" i="41"/>
  <c r="AH14" i="41"/>
  <c r="AG14" i="41"/>
  <c r="AF14" i="41"/>
  <c r="AE14" i="41"/>
  <c r="AD14" i="41"/>
  <c r="W14" i="41"/>
  <c r="J14" i="41"/>
  <c r="H14" i="41"/>
  <c r="G14" i="41"/>
  <c r="AK13" i="41"/>
  <c r="AJ13" i="41"/>
  <c r="AI13" i="41"/>
  <c r="AH13" i="41"/>
  <c r="AG13" i="41"/>
  <c r="AF13" i="41"/>
  <c r="AE13" i="41"/>
  <c r="AD13" i="41"/>
  <c r="W13" i="41"/>
  <c r="S13" i="41"/>
  <c r="J13" i="41"/>
  <c r="H13" i="41"/>
  <c r="G13" i="41"/>
  <c r="AK12" i="41"/>
  <c r="AJ12" i="41"/>
  <c r="AI12" i="41"/>
  <c r="AH12" i="41"/>
  <c r="AG12" i="41"/>
  <c r="AF12" i="41"/>
  <c r="AE12" i="41"/>
  <c r="AD12" i="41"/>
  <c r="W12" i="41"/>
  <c r="J12" i="41"/>
  <c r="H12" i="41"/>
  <c r="G12" i="41"/>
  <c r="AK11" i="41"/>
  <c r="AJ11" i="41"/>
  <c r="AI11" i="41"/>
  <c r="AH11" i="41"/>
  <c r="AG11" i="41"/>
  <c r="AF11" i="41"/>
  <c r="AE11" i="41"/>
  <c r="AD11" i="41"/>
  <c r="W11" i="41"/>
  <c r="J11" i="41"/>
  <c r="H11" i="41"/>
  <c r="G11" i="41"/>
  <c r="AK10" i="41"/>
  <c r="AJ10" i="41"/>
  <c r="AI10" i="41"/>
  <c r="AH10" i="41"/>
  <c r="AG10" i="41"/>
  <c r="AF10" i="41"/>
  <c r="AE10" i="41"/>
  <c r="AD10" i="41"/>
  <c r="W10" i="41"/>
  <c r="W70" i="41" s="1"/>
  <c r="J10" i="41"/>
  <c r="H10" i="41"/>
  <c r="G10" i="41"/>
  <c r="AK131" i="41"/>
  <c r="AJ131" i="41"/>
  <c r="AI131" i="41"/>
  <c r="AH131" i="41"/>
  <c r="AG131" i="41"/>
  <c r="AF131" i="41"/>
  <c r="AE131" i="41"/>
  <c r="AD131" i="41"/>
  <c r="W131" i="41"/>
  <c r="S131" i="41"/>
  <c r="J131" i="41"/>
  <c r="H131" i="41"/>
  <c r="G131" i="41"/>
  <c r="AK130" i="41"/>
  <c r="AJ130" i="41"/>
  <c r="AI130" i="41"/>
  <c r="AH130" i="41"/>
  <c r="AG130" i="41"/>
  <c r="AF130" i="41"/>
  <c r="AE130" i="41"/>
  <c r="AD130" i="41"/>
  <c r="W130" i="41"/>
  <c r="S130" i="41"/>
  <c r="J130" i="41"/>
  <c r="H130" i="41"/>
  <c r="G130" i="41"/>
  <c r="AK129" i="41"/>
  <c r="AJ129" i="41"/>
  <c r="AI129" i="41"/>
  <c r="AH129" i="41"/>
  <c r="AG129" i="41"/>
  <c r="AF129" i="41"/>
  <c r="AE129" i="41"/>
  <c r="AD129" i="41"/>
  <c r="W129" i="41"/>
  <c r="J129" i="41"/>
  <c r="H129" i="41"/>
  <c r="G129" i="41"/>
  <c r="AK128" i="41"/>
  <c r="AJ128" i="41"/>
  <c r="AI128" i="41"/>
  <c r="AH128" i="41"/>
  <c r="AG128" i="41"/>
  <c r="AF128" i="41"/>
  <c r="AE128" i="41"/>
  <c r="AD128" i="41"/>
  <c r="W128" i="41"/>
  <c r="J128" i="41"/>
  <c r="H128" i="41"/>
  <c r="G128" i="41"/>
  <c r="AK127" i="41"/>
  <c r="AJ127" i="41"/>
  <c r="AI127" i="41"/>
  <c r="AH127" i="41"/>
  <c r="AG127" i="41"/>
  <c r="AF127" i="41"/>
  <c r="AE127" i="41"/>
  <c r="AD127" i="41"/>
  <c r="W127" i="41"/>
  <c r="S127" i="41"/>
  <c r="J127" i="41"/>
  <c r="H127" i="41"/>
  <c r="G127" i="41"/>
  <c r="AK126" i="41"/>
  <c r="AJ126" i="41"/>
  <c r="AI126" i="41"/>
  <c r="AH126" i="41"/>
  <c r="AG126" i="41"/>
  <c r="AF126" i="41"/>
  <c r="AE126" i="41"/>
  <c r="AD126" i="41"/>
  <c r="W126" i="41"/>
  <c r="S126" i="41"/>
  <c r="J126" i="41"/>
  <c r="H126" i="41"/>
  <c r="G126" i="41"/>
  <c r="AK125" i="41"/>
  <c r="AJ125" i="41"/>
  <c r="AI125" i="41"/>
  <c r="AH125" i="41"/>
  <c r="AG125" i="41"/>
  <c r="AF125" i="41"/>
  <c r="AE125" i="41"/>
  <c r="AD125" i="41"/>
  <c r="W125" i="41"/>
  <c r="J125" i="41"/>
  <c r="H125" i="41"/>
  <c r="G125" i="41"/>
  <c r="AK124" i="41"/>
  <c r="AJ124" i="41"/>
  <c r="AI124" i="41"/>
  <c r="AH124" i="41"/>
  <c r="AG124" i="41"/>
  <c r="AF124" i="41"/>
  <c r="AE124" i="41"/>
  <c r="AD124" i="41"/>
  <c r="W124" i="41"/>
  <c r="J124" i="41"/>
  <c r="H124" i="41"/>
  <c r="G124" i="41"/>
  <c r="AK123" i="41"/>
  <c r="AJ123" i="41"/>
  <c r="AI123" i="41"/>
  <c r="AH123" i="41"/>
  <c r="AG123" i="41"/>
  <c r="AF123" i="41"/>
  <c r="AE123" i="41"/>
  <c r="AD123" i="41"/>
  <c r="W123" i="41"/>
  <c r="S123" i="41"/>
  <c r="J123" i="41"/>
  <c r="H123" i="41"/>
  <c r="G123" i="41"/>
  <c r="AK122" i="41"/>
  <c r="AJ122" i="41"/>
  <c r="AI122" i="41"/>
  <c r="AH122" i="41"/>
  <c r="AG122" i="41"/>
  <c r="AF122" i="41"/>
  <c r="AE122" i="41"/>
  <c r="AD122" i="41"/>
  <c r="W122" i="41"/>
  <c r="S122" i="41"/>
  <c r="J122" i="41"/>
  <c r="H122" i="41"/>
  <c r="G122" i="41"/>
  <c r="AK121" i="41"/>
  <c r="AJ121" i="41"/>
  <c r="AI121" i="41"/>
  <c r="AH121" i="41"/>
  <c r="AG121" i="41"/>
  <c r="AF121" i="41"/>
  <c r="AE121" i="41"/>
  <c r="AD121" i="41"/>
  <c r="W121" i="41"/>
  <c r="S121" i="41"/>
  <c r="J121" i="41"/>
  <c r="H121" i="41"/>
  <c r="G121" i="41"/>
  <c r="AK120" i="41"/>
  <c r="AJ120" i="41"/>
  <c r="AI120" i="41"/>
  <c r="AH120" i="41"/>
  <c r="AG120" i="41"/>
  <c r="AF120" i="41"/>
  <c r="AE120" i="41"/>
  <c r="AD120" i="41"/>
  <c r="W120" i="41"/>
  <c r="J120" i="41"/>
  <c r="G120" i="41"/>
  <c r="AK119" i="41"/>
  <c r="AJ119" i="41"/>
  <c r="AI119" i="41"/>
  <c r="AH119" i="41"/>
  <c r="AG119" i="41"/>
  <c r="AF119" i="41"/>
  <c r="AE119" i="41"/>
  <c r="AD119" i="41"/>
  <c r="W119" i="41"/>
  <c r="S119" i="41"/>
  <c r="J119" i="41"/>
  <c r="G119" i="41"/>
  <c r="AK118" i="41"/>
  <c r="AJ118" i="41"/>
  <c r="AI118" i="41"/>
  <c r="AH118" i="41"/>
  <c r="AG118" i="41"/>
  <c r="AF118" i="41"/>
  <c r="AE118" i="41"/>
  <c r="AD118" i="41"/>
  <c r="W118" i="41"/>
  <c r="S118" i="41"/>
  <c r="J118" i="41"/>
  <c r="G118" i="41"/>
  <c r="AK117" i="41"/>
  <c r="AJ117" i="41"/>
  <c r="AI117" i="41"/>
  <c r="AH117" i="41"/>
  <c r="AG117" i="41"/>
  <c r="AF117" i="41"/>
  <c r="AE117" i="41"/>
  <c r="AD117" i="41"/>
  <c r="W117" i="41"/>
  <c r="J117" i="41"/>
  <c r="G117" i="41"/>
  <c r="AK116" i="41"/>
  <c r="AJ116" i="41"/>
  <c r="AI116" i="41"/>
  <c r="AH116" i="41"/>
  <c r="AG116" i="41"/>
  <c r="AF116" i="41"/>
  <c r="AE116" i="41"/>
  <c r="AD116" i="41"/>
  <c r="W116" i="41"/>
  <c r="J116" i="41"/>
  <c r="G116" i="41"/>
  <c r="AK115" i="41"/>
  <c r="AJ115" i="41"/>
  <c r="AI115" i="41"/>
  <c r="AH115" i="41"/>
  <c r="AG115" i="41"/>
  <c r="AF115" i="41"/>
  <c r="AE115" i="41"/>
  <c r="AD115" i="41"/>
  <c r="W115" i="41"/>
  <c r="S115" i="41"/>
  <c r="J115" i="41"/>
  <c r="G115" i="41"/>
  <c r="AK114" i="41"/>
  <c r="AJ114" i="41"/>
  <c r="AI114" i="41"/>
  <c r="AH114" i="41"/>
  <c r="AG114" i="41"/>
  <c r="AF114" i="41"/>
  <c r="AE114" i="41"/>
  <c r="AD114" i="41"/>
  <c r="W114" i="41"/>
  <c r="S114" i="41"/>
  <c r="J114" i="41"/>
  <c r="G114" i="41"/>
  <c r="AK113" i="41"/>
  <c r="AJ113" i="41"/>
  <c r="AI113" i="41"/>
  <c r="AH113" i="41"/>
  <c r="AG113" i="41"/>
  <c r="AF113" i="41"/>
  <c r="AE113" i="41"/>
  <c r="AD113" i="41"/>
  <c r="W113" i="41"/>
  <c r="J113" i="41"/>
  <c r="G113" i="41"/>
  <c r="AK112" i="41"/>
  <c r="AJ112" i="41"/>
  <c r="AI112" i="41"/>
  <c r="AH112" i="41"/>
  <c r="AG112" i="41"/>
  <c r="AF112" i="41"/>
  <c r="AE112" i="41"/>
  <c r="AD112" i="41"/>
  <c r="W112" i="41"/>
  <c r="J112" i="41"/>
  <c r="G112" i="41"/>
  <c r="AK111" i="41"/>
  <c r="AJ111" i="41"/>
  <c r="AI111" i="41"/>
  <c r="AH111" i="41"/>
  <c r="AG111" i="41"/>
  <c r="AF111" i="41"/>
  <c r="AE111" i="41"/>
  <c r="AD111" i="41"/>
  <c r="W111" i="41"/>
  <c r="S111" i="41"/>
  <c r="J111" i="41"/>
  <c r="G111" i="41"/>
  <c r="AK110" i="41"/>
  <c r="AJ110" i="41"/>
  <c r="AI110" i="41"/>
  <c r="AH110" i="41"/>
  <c r="AG110" i="41"/>
  <c r="AF110" i="41"/>
  <c r="AE110" i="41"/>
  <c r="AD110" i="41"/>
  <c r="W110" i="41"/>
  <c r="S110" i="41"/>
  <c r="J110" i="41"/>
  <c r="G110" i="41"/>
  <c r="AK109" i="41"/>
  <c r="AJ109" i="41"/>
  <c r="AI109" i="41"/>
  <c r="AH109" i="41"/>
  <c r="AG109" i="41"/>
  <c r="AF109" i="41"/>
  <c r="AE109" i="41"/>
  <c r="AD109" i="41"/>
  <c r="W109" i="41"/>
  <c r="J109" i="41"/>
  <c r="G109" i="41"/>
  <c r="AK108" i="41"/>
  <c r="AJ108" i="41"/>
  <c r="AI108" i="41"/>
  <c r="AH108" i="41"/>
  <c r="AG108" i="41"/>
  <c r="AF108" i="41"/>
  <c r="AE108" i="41"/>
  <c r="AD108" i="41"/>
  <c r="W108" i="41"/>
  <c r="J108" i="41"/>
  <c r="G108" i="41"/>
  <c r="AK107" i="41"/>
  <c r="AJ107" i="41"/>
  <c r="AI107" i="41"/>
  <c r="AH107" i="41"/>
  <c r="AG107" i="41"/>
  <c r="AF107" i="41"/>
  <c r="AE107" i="41"/>
  <c r="AD107" i="41"/>
  <c r="W107" i="41"/>
  <c r="S107" i="41"/>
  <c r="J107" i="41"/>
  <c r="G107" i="41"/>
  <c r="AK106" i="41"/>
  <c r="AJ106" i="41"/>
  <c r="AI106" i="41"/>
  <c r="AH106" i="41"/>
  <c r="AG106" i="41"/>
  <c r="AF106" i="41"/>
  <c r="AE106" i="41"/>
  <c r="AD106" i="41"/>
  <c r="W106" i="41"/>
  <c r="S106" i="41"/>
  <c r="J106" i="41"/>
  <c r="G106" i="41"/>
  <c r="AK105" i="41"/>
  <c r="AJ105" i="41"/>
  <c r="AI105" i="41"/>
  <c r="AH105" i="41"/>
  <c r="AG105" i="41"/>
  <c r="AF105" i="41"/>
  <c r="AE105" i="41"/>
  <c r="AD105" i="41"/>
  <c r="W105" i="41"/>
  <c r="J105" i="41"/>
  <c r="G105" i="41"/>
  <c r="AK104" i="41"/>
  <c r="AJ104" i="41"/>
  <c r="AI104" i="41"/>
  <c r="AH104" i="41"/>
  <c r="AG104" i="41"/>
  <c r="AF104" i="41"/>
  <c r="AE104" i="41"/>
  <c r="AD104" i="41"/>
  <c r="W104" i="41"/>
  <c r="J104" i="41"/>
  <c r="G104" i="41"/>
  <c r="AK103" i="41"/>
  <c r="AJ103" i="41"/>
  <c r="AI103" i="41"/>
  <c r="AH103" i="41"/>
  <c r="AG103" i="41"/>
  <c r="AF103" i="41"/>
  <c r="AE103" i="41"/>
  <c r="AD103" i="41"/>
  <c r="W103" i="41"/>
  <c r="S103" i="41"/>
  <c r="J103" i="41"/>
  <c r="G103" i="41"/>
  <c r="AK102" i="41"/>
  <c r="AJ102" i="41"/>
  <c r="AI102" i="41"/>
  <c r="AH102" i="41"/>
  <c r="AG102" i="41"/>
  <c r="AF102" i="41"/>
  <c r="AE102" i="41"/>
  <c r="AD102" i="41"/>
  <c r="W102" i="41"/>
  <c r="S102" i="41"/>
  <c r="J102" i="41"/>
  <c r="G102" i="41"/>
  <c r="AK101" i="41"/>
  <c r="AJ101" i="41"/>
  <c r="AI101" i="41"/>
  <c r="AH101" i="41"/>
  <c r="AG101" i="41"/>
  <c r="AF101" i="41"/>
  <c r="AE101" i="41"/>
  <c r="AD101" i="41"/>
  <c r="W101" i="41"/>
  <c r="J101" i="41"/>
  <c r="G101" i="41"/>
  <c r="AK100" i="41"/>
  <c r="AJ100" i="41"/>
  <c r="AI100" i="41"/>
  <c r="AH100" i="41"/>
  <c r="AG100" i="41"/>
  <c r="AF100" i="41"/>
  <c r="AE100" i="41"/>
  <c r="AD100" i="41"/>
  <c r="W100" i="41"/>
  <c r="J100" i="41"/>
  <c r="H100" i="41"/>
  <c r="G100" i="41"/>
  <c r="AK99" i="41"/>
  <c r="AJ99" i="41"/>
  <c r="AI99" i="41"/>
  <c r="AH99" i="41"/>
  <c r="AG99" i="41"/>
  <c r="AF99" i="41"/>
  <c r="AE99" i="41"/>
  <c r="AD99" i="41"/>
  <c r="W99" i="41"/>
  <c r="S99" i="41"/>
  <c r="J99" i="41"/>
  <c r="H99" i="41"/>
  <c r="G99" i="41"/>
  <c r="AK98" i="41"/>
  <c r="AJ98" i="41"/>
  <c r="AI98" i="41"/>
  <c r="AH98" i="41"/>
  <c r="AG98" i="41"/>
  <c r="AF98" i="41"/>
  <c r="AE98" i="41"/>
  <c r="AD98" i="41"/>
  <c r="W98" i="41"/>
  <c r="S98" i="41"/>
  <c r="J98" i="41"/>
  <c r="H98" i="41"/>
  <c r="G98" i="41"/>
  <c r="AK97" i="41"/>
  <c r="AJ97" i="41"/>
  <c r="AI97" i="41"/>
  <c r="AH97" i="41"/>
  <c r="AG97" i="41"/>
  <c r="AF97" i="41"/>
  <c r="AE97" i="41"/>
  <c r="AD97" i="41"/>
  <c r="W97" i="41"/>
  <c r="J97" i="41"/>
  <c r="H97" i="41"/>
  <c r="G97" i="41"/>
  <c r="AK96" i="41"/>
  <c r="AJ96" i="41"/>
  <c r="AI96" i="41"/>
  <c r="AH96" i="41"/>
  <c r="AG96" i="41"/>
  <c r="AF96" i="41"/>
  <c r="AE96" i="41"/>
  <c r="AD96" i="41"/>
  <c r="W96" i="41"/>
  <c r="J96" i="41"/>
  <c r="H96" i="41"/>
  <c r="G96" i="41"/>
  <c r="AK95" i="41"/>
  <c r="AJ95" i="41"/>
  <c r="AI95" i="41"/>
  <c r="AH95" i="41"/>
  <c r="AG95" i="41"/>
  <c r="AF95" i="41"/>
  <c r="AE95" i="41"/>
  <c r="AD95" i="41"/>
  <c r="W95" i="41"/>
  <c r="S95" i="41"/>
  <c r="J95" i="41"/>
  <c r="H95" i="41"/>
  <c r="G95" i="41"/>
  <c r="AK94" i="41"/>
  <c r="AJ94" i="41"/>
  <c r="AI94" i="41"/>
  <c r="AH94" i="41"/>
  <c r="AG94" i="41"/>
  <c r="AF94" i="41"/>
  <c r="AE94" i="41"/>
  <c r="AD94" i="41"/>
  <c r="W94" i="41"/>
  <c r="S94" i="41"/>
  <c r="J94" i="41"/>
  <c r="H94" i="41"/>
  <c r="G94" i="41"/>
  <c r="AK93" i="41"/>
  <c r="AJ93" i="41"/>
  <c r="AI93" i="41"/>
  <c r="AH93" i="41"/>
  <c r="AG93" i="41"/>
  <c r="AF93" i="41"/>
  <c r="AE93" i="41"/>
  <c r="AD93" i="41"/>
  <c r="W93" i="41"/>
  <c r="S93" i="41"/>
  <c r="J93" i="41"/>
  <c r="H93" i="41"/>
  <c r="G93" i="41"/>
  <c r="AK92" i="41"/>
  <c r="AJ92" i="41"/>
  <c r="AI92" i="41"/>
  <c r="AH92" i="41"/>
  <c r="AG92" i="41"/>
  <c r="AF92" i="41"/>
  <c r="AE92" i="41"/>
  <c r="AD92" i="41"/>
  <c r="W92" i="41"/>
  <c r="J92" i="41"/>
  <c r="H92" i="41"/>
  <c r="G92" i="41"/>
  <c r="AK91" i="41"/>
  <c r="AJ91" i="41"/>
  <c r="AI91" i="41"/>
  <c r="AH91" i="41"/>
  <c r="AG91" i="41"/>
  <c r="AF91" i="41"/>
  <c r="AE91" i="41"/>
  <c r="AD91" i="41"/>
  <c r="W91" i="41"/>
  <c r="S91" i="41"/>
  <c r="J91" i="41"/>
  <c r="H91" i="41"/>
  <c r="G91" i="41"/>
  <c r="AK90" i="41"/>
  <c r="AJ90" i="41"/>
  <c r="AI90" i="41"/>
  <c r="AH90" i="41"/>
  <c r="AG90" i="41"/>
  <c r="AF90" i="41"/>
  <c r="AE90" i="41"/>
  <c r="AD90" i="41"/>
  <c r="W90" i="41"/>
  <c r="S90" i="41"/>
  <c r="J90" i="41"/>
  <c r="H90" i="41"/>
  <c r="G90" i="41"/>
  <c r="AK89" i="41"/>
  <c r="AJ89" i="41"/>
  <c r="AI89" i="41"/>
  <c r="AH89" i="41"/>
  <c r="AG89" i="41"/>
  <c r="AF89" i="41"/>
  <c r="AE89" i="41"/>
  <c r="AD89" i="41"/>
  <c r="W89" i="41"/>
  <c r="S89" i="41"/>
  <c r="J89" i="41"/>
  <c r="H89" i="41"/>
  <c r="G89" i="41"/>
  <c r="AK88" i="41"/>
  <c r="AJ88" i="41"/>
  <c r="AI88" i="41"/>
  <c r="AH88" i="41"/>
  <c r="AG88" i="41"/>
  <c r="AF88" i="41"/>
  <c r="AE88" i="41"/>
  <c r="AD88" i="41"/>
  <c r="W88" i="41"/>
  <c r="J88" i="41"/>
  <c r="H88" i="41"/>
  <c r="G88" i="41"/>
  <c r="AK87" i="41"/>
  <c r="AJ87" i="41"/>
  <c r="AI87" i="41"/>
  <c r="AH87" i="41"/>
  <c r="AG87" i="41"/>
  <c r="AF87" i="41"/>
  <c r="AE87" i="41"/>
  <c r="AD87" i="41"/>
  <c r="W87" i="41"/>
  <c r="S87" i="41"/>
  <c r="J87" i="41"/>
  <c r="H87" i="41"/>
  <c r="G87" i="41"/>
  <c r="AK86" i="41"/>
  <c r="AJ86" i="41"/>
  <c r="AI86" i="41"/>
  <c r="AH86" i="41"/>
  <c r="AG86" i="41"/>
  <c r="AF86" i="41"/>
  <c r="AE86" i="41"/>
  <c r="AD86" i="41"/>
  <c r="W86" i="41"/>
  <c r="S86" i="41"/>
  <c r="J86" i="41"/>
  <c r="H86" i="41"/>
  <c r="G86" i="41"/>
  <c r="AK85" i="41"/>
  <c r="AJ85" i="41"/>
  <c r="AI85" i="41"/>
  <c r="AH85" i="41"/>
  <c r="AG85" i="41"/>
  <c r="AF85" i="41"/>
  <c r="AE85" i="41"/>
  <c r="AD85" i="41"/>
  <c r="W85" i="41"/>
  <c r="J85" i="41"/>
  <c r="H85" i="41"/>
  <c r="G85" i="41"/>
  <c r="AK84" i="41"/>
  <c r="AJ84" i="41"/>
  <c r="AI84" i="41"/>
  <c r="AH84" i="41"/>
  <c r="AG84" i="41"/>
  <c r="AF84" i="41"/>
  <c r="AE84" i="41"/>
  <c r="AD84" i="41"/>
  <c r="W84" i="41"/>
  <c r="J84" i="41"/>
  <c r="H84" i="41"/>
  <c r="G84" i="41"/>
  <c r="AK83" i="41"/>
  <c r="AJ83" i="41"/>
  <c r="AI83" i="41"/>
  <c r="AH83" i="41"/>
  <c r="AG83" i="41"/>
  <c r="AF83" i="41"/>
  <c r="AE83" i="41"/>
  <c r="AD83" i="41"/>
  <c r="W83" i="41"/>
  <c r="S83" i="41"/>
  <c r="J83" i="41"/>
  <c r="H83" i="41"/>
  <c r="G83" i="41"/>
  <c r="AK82" i="41"/>
  <c r="AJ82" i="41"/>
  <c r="AI82" i="41"/>
  <c r="AH82" i="41"/>
  <c r="AG82" i="41"/>
  <c r="AF82" i="41"/>
  <c r="AE82" i="41"/>
  <c r="AD82" i="41"/>
  <c r="W82" i="41"/>
  <c r="S82" i="41"/>
  <c r="J82" i="41"/>
  <c r="H82" i="41"/>
  <c r="G82" i="41"/>
  <c r="AK81" i="41"/>
  <c r="AJ81" i="41"/>
  <c r="AI81" i="41"/>
  <c r="AH81" i="41"/>
  <c r="AG81" i="41"/>
  <c r="AF81" i="41"/>
  <c r="AE81" i="41"/>
  <c r="AD81" i="41"/>
  <c r="W81" i="41"/>
  <c r="J81" i="41"/>
  <c r="H81" i="41"/>
  <c r="G81" i="41"/>
  <c r="AK80" i="41"/>
  <c r="AJ80" i="41"/>
  <c r="AI80" i="41"/>
  <c r="AH80" i="41"/>
  <c r="AG80" i="41"/>
  <c r="AF80" i="41"/>
  <c r="AE80" i="41"/>
  <c r="AD80" i="41"/>
  <c r="W80" i="41"/>
  <c r="J80" i="41"/>
  <c r="H80" i="41"/>
  <c r="G80" i="41"/>
  <c r="AK79" i="41"/>
  <c r="AJ79" i="41"/>
  <c r="AI79" i="41"/>
  <c r="AH79" i="41"/>
  <c r="AG79" i="41"/>
  <c r="AF79" i="41"/>
  <c r="AE79" i="41"/>
  <c r="AD79" i="41"/>
  <c r="W79" i="41"/>
  <c r="S79" i="41"/>
  <c r="J79" i="41"/>
  <c r="H79" i="41"/>
  <c r="G79" i="41"/>
  <c r="AK78" i="41"/>
  <c r="AJ78" i="41"/>
  <c r="AI78" i="41"/>
  <c r="AH78" i="41"/>
  <c r="AG78" i="41"/>
  <c r="AF78" i="41"/>
  <c r="AE78" i="41"/>
  <c r="AD78" i="41"/>
  <c r="W78" i="41"/>
  <c r="S78" i="41"/>
  <c r="J78" i="41"/>
  <c r="H78" i="41"/>
  <c r="G78" i="41"/>
  <c r="AK77" i="41"/>
  <c r="AJ77" i="41"/>
  <c r="AI77" i="41"/>
  <c r="AH77" i="41"/>
  <c r="AG77" i="41"/>
  <c r="AF77" i="41"/>
  <c r="AE77" i="41"/>
  <c r="AD77" i="41"/>
  <c r="W77" i="41"/>
  <c r="S77" i="41"/>
  <c r="J77" i="41"/>
  <c r="H77" i="41"/>
  <c r="G77" i="41"/>
  <c r="AK76" i="41"/>
  <c r="AJ76" i="41"/>
  <c r="AI76" i="41"/>
  <c r="AH76" i="41"/>
  <c r="AG76" i="41"/>
  <c r="AF76" i="41"/>
  <c r="AE76" i="41"/>
  <c r="AD76" i="41"/>
  <c r="W76" i="41"/>
  <c r="J76" i="41"/>
  <c r="H76" i="41"/>
  <c r="G76" i="41"/>
  <c r="AK75" i="41"/>
  <c r="AJ75" i="41"/>
  <c r="AI75" i="41"/>
  <c r="AH75" i="41"/>
  <c r="AG75" i="41"/>
  <c r="AF75" i="41"/>
  <c r="AE75" i="41"/>
  <c r="AD75" i="41"/>
  <c r="W75" i="41"/>
  <c r="S75" i="41"/>
  <c r="J75" i="41"/>
  <c r="H75" i="41"/>
  <c r="G75" i="41"/>
  <c r="AK74" i="41"/>
  <c r="AJ74" i="41"/>
  <c r="AI74" i="41"/>
  <c r="AH74" i="41"/>
  <c r="AG74" i="41"/>
  <c r="AF74" i="41"/>
  <c r="AE74" i="41"/>
  <c r="AD74" i="41"/>
  <c r="W74" i="41"/>
  <c r="S74" i="41"/>
  <c r="J74" i="41"/>
  <c r="H74" i="41"/>
  <c r="G74" i="41"/>
  <c r="AK73" i="41"/>
  <c r="AJ73" i="41"/>
  <c r="AI73" i="41"/>
  <c r="AH73" i="41"/>
  <c r="AG73" i="41"/>
  <c r="AF73" i="41"/>
  <c r="AE73" i="41"/>
  <c r="AD73" i="41"/>
  <c r="W73" i="41"/>
  <c r="S73" i="41"/>
  <c r="J73" i="41"/>
  <c r="H73" i="41"/>
  <c r="G73" i="41"/>
  <c r="AK72" i="41"/>
  <c r="AJ72" i="41"/>
  <c r="AI72" i="41"/>
  <c r="AH72" i="41"/>
  <c r="AG72" i="41"/>
  <c r="AF72" i="41"/>
  <c r="AE72" i="41"/>
  <c r="AD72" i="41"/>
  <c r="W72" i="41"/>
  <c r="J72" i="41"/>
  <c r="H72" i="41"/>
  <c r="G72" i="41"/>
  <c r="AK193" i="41"/>
  <c r="AJ193" i="41"/>
  <c r="AI193" i="41"/>
  <c r="AH193" i="41"/>
  <c r="AG193" i="41"/>
  <c r="AF193" i="41"/>
  <c r="AE193" i="41"/>
  <c r="AD193" i="41"/>
  <c r="W193" i="41"/>
  <c r="S193" i="41"/>
  <c r="J193" i="41"/>
  <c r="H193" i="41"/>
  <c r="G193" i="41"/>
  <c r="AK192" i="41"/>
  <c r="AJ192" i="41"/>
  <c r="AI192" i="41"/>
  <c r="AH192" i="41"/>
  <c r="AG192" i="41"/>
  <c r="AF192" i="41"/>
  <c r="AE192" i="41"/>
  <c r="AD192" i="41"/>
  <c r="W192" i="41"/>
  <c r="J192" i="41"/>
  <c r="H192" i="41"/>
  <c r="G192" i="41"/>
  <c r="AK191" i="41"/>
  <c r="AJ191" i="41"/>
  <c r="AI191" i="41"/>
  <c r="AH191" i="41"/>
  <c r="AG191" i="41"/>
  <c r="AF191" i="41"/>
  <c r="AE191" i="41"/>
  <c r="AD191" i="41"/>
  <c r="W191" i="41"/>
  <c r="J191" i="41"/>
  <c r="H191" i="41"/>
  <c r="G191" i="41"/>
  <c r="AK190" i="41"/>
  <c r="AJ190" i="41"/>
  <c r="AI190" i="41"/>
  <c r="AH190" i="41"/>
  <c r="AG190" i="41"/>
  <c r="AF190" i="41"/>
  <c r="AE190" i="41"/>
  <c r="AD190" i="41"/>
  <c r="W190" i="41"/>
  <c r="J190" i="41"/>
  <c r="H190" i="41"/>
  <c r="G190" i="41"/>
  <c r="AK189" i="41"/>
  <c r="AJ189" i="41"/>
  <c r="AI189" i="41"/>
  <c r="AH189" i="41"/>
  <c r="AG189" i="41"/>
  <c r="AF189" i="41"/>
  <c r="AE189" i="41"/>
  <c r="AD189" i="41"/>
  <c r="W189" i="41"/>
  <c r="S189" i="41"/>
  <c r="J189" i="41"/>
  <c r="H189" i="41"/>
  <c r="G189" i="41"/>
  <c r="AK188" i="41"/>
  <c r="AJ188" i="41"/>
  <c r="AI188" i="41"/>
  <c r="AH188" i="41"/>
  <c r="AG188" i="41"/>
  <c r="AF188" i="41"/>
  <c r="AE188" i="41"/>
  <c r="AD188" i="41"/>
  <c r="W188" i="41"/>
  <c r="J188" i="41"/>
  <c r="H188" i="41"/>
  <c r="G188" i="41"/>
  <c r="AK187" i="41"/>
  <c r="AJ187" i="41"/>
  <c r="AI187" i="41"/>
  <c r="AH187" i="41"/>
  <c r="AG187" i="41"/>
  <c r="AF187" i="41"/>
  <c r="AE187" i="41"/>
  <c r="AD187" i="41"/>
  <c r="W187" i="41"/>
  <c r="S187" i="41"/>
  <c r="J187" i="41"/>
  <c r="H187" i="41"/>
  <c r="G187" i="41"/>
  <c r="AK186" i="41"/>
  <c r="AJ186" i="41"/>
  <c r="AI186" i="41"/>
  <c r="AH186" i="41"/>
  <c r="AG186" i="41"/>
  <c r="AF186" i="41"/>
  <c r="AE186" i="41"/>
  <c r="AD186" i="41"/>
  <c r="W186" i="41"/>
  <c r="S186" i="41"/>
  <c r="J186" i="41"/>
  <c r="H186" i="41"/>
  <c r="G186" i="41"/>
  <c r="AK185" i="41"/>
  <c r="AJ185" i="41"/>
  <c r="AI185" i="41"/>
  <c r="AH185" i="41"/>
  <c r="AG185" i="41"/>
  <c r="AF185" i="41"/>
  <c r="AE185" i="41"/>
  <c r="AD185" i="41"/>
  <c r="W185" i="41"/>
  <c r="S185" i="41"/>
  <c r="J185" i="41"/>
  <c r="H185" i="41"/>
  <c r="G185" i="41"/>
  <c r="AK184" i="41"/>
  <c r="AJ184" i="41"/>
  <c r="AI184" i="41"/>
  <c r="AH184" i="41"/>
  <c r="AG184" i="41"/>
  <c r="AF184" i="41"/>
  <c r="AE184" i="41"/>
  <c r="AD184" i="41"/>
  <c r="W184" i="41"/>
  <c r="J184" i="41"/>
  <c r="H184" i="41"/>
  <c r="G184" i="41"/>
  <c r="AK183" i="41"/>
  <c r="AJ183" i="41"/>
  <c r="AI183" i="41"/>
  <c r="AH183" i="41"/>
  <c r="AG183" i="41"/>
  <c r="AF183" i="41"/>
  <c r="AE183" i="41"/>
  <c r="AD183" i="41"/>
  <c r="W183" i="41"/>
  <c r="J183" i="41"/>
  <c r="H183" i="41"/>
  <c r="G183" i="41"/>
  <c r="AK182" i="41"/>
  <c r="AJ182" i="41"/>
  <c r="AI182" i="41"/>
  <c r="AH182" i="41"/>
  <c r="AG182" i="41"/>
  <c r="AF182" i="41"/>
  <c r="AE182" i="41"/>
  <c r="AD182" i="41"/>
  <c r="W182" i="41"/>
  <c r="J182" i="41"/>
  <c r="G182" i="41"/>
  <c r="AK181" i="41"/>
  <c r="AJ181" i="41"/>
  <c r="AI181" i="41"/>
  <c r="AH181" i="41"/>
  <c r="AG181" i="41"/>
  <c r="AF181" i="41"/>
  <c r="AE181" i="41"/>
  <c r="AD181" i="41"/>
  <c r="W181" i="41"/>
  <c r="J181" i="41"/>
  <c r="G181" i="41"/>
  <c r="AK180" i="41"/>
  <c r="AJ180" i="41"/>
  <c r="AI180" i="41"/>
  <c r="AH180" i="41"/>
  <c r="AG180" i="41"/>
  <c r="AF180" i="41"/>
  <c r="AE180" i="41"/>
  <c r="AD180" i="41"/>
  <c r="W180" i="41"/>
  <c r="J180" i="41"/>
  <c r="G180" i="41"/>
  <c r="AK179" i="41"/>
  <c r="AJ179" i="41"/>
  <c r="AI179" i="41"/>
  <c r="AH179" i="41"/>
  <c r="AG179" i="41"/>
  <c r="AF179" i="41"/>
  <c r="AE179" i="41"/>
  <c r="AD179" i="41"/>
  <c r="W179" i="41"/>
  <c r="J179" i="41"/>
  <c r="G179" i="41"/>
  <c r="AK178" i="41"/>
  <c r="AJ178" i="41"/>
  <c r="AI178" i="41"/>
  <c r="AH178" i="41"/>
  <c r="AG178" i="41"/>
  <c r="AF178" i="41"/>
  <c r="AE178" i="41"/>
  <c r="AD178" i="41"/>
  <c r="W178" i="41"/>
  <c r="J178" i="41"/>
  <c r="G178" i="41"/>
  <c r="AK177" i="41"/>
  <c r="AJ177" i="41"/>
  <c r="AI177" i="41"/>
  <c r="AH177" i="41"/>
  <c r="AG177" i="41"/>
  <c r="AF177" i="41"/>
  <c r="AE177" i="41"/>
  <c r="AD177" i="41"/>
  <c r="W177" i="41"/>
  <c r="J177" i="41"/>
  <c r="G177" i="41"/>
  <c r="AK176" i="41"/>
  <c r="AJ176" i="41"/>
  <c r="AI176" i="41"/>
  <c r="AH176" i="41"/>
  <c r="AG176" i="41"/>
  <c r="AF176" i="41"/>
  <c r="AE176" i="41"/>
  <c r="AD176" i="41"/>
  <c r="W176" i="41"/>
  <c r="J176" i="41"/>
  <c r="G176" i="41"/>
  <c r="AK175" i="41"/>
  <c r="AJ175" i="41"/>
  <c r="AI175" i="41"/>
  <c r="AH175" i="41"/>
  <c r="AG175" i="41"/>
  <c r="AF175" i="41"/>
  <c r="AE175" i="41"/>
  <c r="AD175" i="41"/>
  <c r="W175" i="41"/>
  <c r="S175" i="41"/>
  <c r="J175" i="41"/>
  <c r="G175" i="41"/>
  <c r="AK174" i="41"/>
  <c r="AJ174" i="41"/>
  <c r="AI174" i="41"/>
  <c r="AH174" i="41"/>
  <c r="AG174" i="41"/>
  <c r="AF174" i="41"/>
  <c r="AE174" i="41"/>
  <c r="AD174" i="41"/>
  <c r="W174" i="41"/>
  <c r="J174" i="41"/>
  <c r="G174" i="41"/>
  <c r="AK173" i="41"/>
  <c r="AJ173" i="41"/>
  <c r="AI173" i="41"/>
  <c r="AH173" i="41"/>
  <c r="AG173" i="41"/>
  <c r="AF173" i="41"/>
  <c r="AE173" i="41"/>
  <c r="AD173" i="41"/>
  <c r="W173" i="41"/>
  <c r="J173" i="41"/>
  <c r="G173" i="41"/>
  <c r="AK172" i="41"/>
  <c r="AJ172" i="41"/>
  <c r="AI172" i="41"/>
  <c r="AH172" i="41"/>
  <c r="AG172" i="41"/>
  <c r="AF172" i="41"/>
  <c r="AE172" i="41"/>
  <c r="AD172" i="41"/>
  <c r="W172" i="41"/>
  <c r="J172" i="41"/>
  <c r="G172" i="41"/>
  <c r="AK171" i="41"/>
  <c r="AJ171" i="41"/>
  <c r="AI171" i="41"/>
  <c r="AH171" i="41"/>
  <c r="AG171" i="41"/>
  <c r="AF171" i="41"/>
  <c r="AE171" i="41"/>
  <c r="AD171" i="41"/>
  <c r="W171" i="41"/>
  <c r="J171" i="41"/>
  <c r="G171" i="41"/>
  <c r="AK170" i="41"/>
  <c r="AJ170" i="41"/>
  <c r="AI170" i="41"/>
  <c r="AH170" i="41"/>
  <c r="AG170" i="41"/>
  <c r="AF170" i="41"/>
  <c r="AE170" i="41"/>
  <c r="AD170" i="41"/>
  <c r="W170" i="41"/>
  <c r="J170" i="41"/>
  <c r="G170" i="41"/>
  <c r="AK169" i="41"/>
  <c r="AJ169" i="41"/>
  <c r="AI169" i="41"/>
  <c r="AH169" i="41"/>
  <c r="AG169" i="41"/>
  <c r="AF169" i="41"/>
  <c r="AE169" i="41"/>
  <c r="AD169" i="41"/>
  <c r="W169" i="41"/>
  <c r="J169" i="41"/>
  <c r="G169" i="41"/>
  <c r="AK168" i="41"/>
  <c r="AJ168" i="41"/>
  <c r="AI168" i="41"/>
  <c r="AH168" i="41"/>
  <c r="AG168" i="41"/>
  <c r="AF168" i="41"/>
  <c r="AE168" i="41"/>
  <c r="AD168" i="41"/>
  <c r="W168" i="41"/>
  <c r="J168" i="41"/>
  <c r="G168" i="41"/>
  <c r="AK167" i="41"/>
  <c r="AJ167" i="41"/>
  <c r="AI167" i="41"/>
  <c r="AH167" i="41"/>
  <c r="AG167" i="41"/>
  <c r="AF167" i="41"/>
  <c r="AE167" i="41"/>
  <c r="AD167" i="41"/>
  <c r="W167" i="41"/>
  <c r="S167" i="41"/>
  <c r="J167" i="41"/>
  <c r="G167" i="41"/>
  <c r="AK166" i="41"/>
  <c r="AJ166" i="41"/>
  <c r="AI166" i="41"/>
  <c r="AH166" i="41"/>
  <c r="AG166" i="41"/>
  <c r="AF166" i="41"/>
  <c r="AE166" i="41"/>
  <c r="AD166" i="41"/>
  <c r="W166" i="41"/>
  <c r="J166" i="41"/>
  <c r="G166" i="41"/>
  <c r="AK165" i="41"/>
  <c r="AJ165" i="41"/>
  <c r="AI165" i="41"/>
  <c r="AH165" i="41"/>
  <c r="AG165" i="41"/>
  <c r="AF165" i="41"/>
  <c r="AE165" i="41"/>
  <c r="AD165" i="41"/>
  <c r="W165" i="41"/>
  <c r="J165" i="41"/>
  <c r="G165" i="41"/>
  <c r="AK164" i="41"/>
  <c r="AJ164" i="41"/>
  <c r="AI164" i="41"/>
  <c r="AH164" i="41"/>
  <c r="AG164" i="41"/>
  <c r="AF164" i="41"/>
  <c r="AE164" i="41"/>
  <c r="AD164" i="41"/>
  <c r="W164" i="41"/>
  <c r="J164" i="41"/>
  <c r="G164" i="41"/>
  <c r="AK163" i="41"/>
  <c r="AJ163" i="41"/>
  <c r="AI163" i="41"/>
  <c r="AH163" i="41"/>
  <c r="AG163" i="41"/>
  <c r="AF163" i="41"/>
  <c r="AE163" i="41"/>
  <c r="AD163" i="41"/>
  <c r="W163" i="41"/>
  <c r="J163" i="41"/>
  <c r="G163" i="41"/>
  <c r="AK162" i="41"/>
  <c r="AJ162" i="41"/>
  <c r="AI162" i="41"/>
  <c r="AH162" i="41"/>
  <c r="AG162" i="41"/>
  <c r="AF162" i="41"/>
  <c r="AE162" i="41"/>
  <c r="AD162" i="41"/>
  <c r="W162" i="41"/>
  <c r="J162" i="41"/>
  <c r="H162" i="41"/>
  <c r="G162" i="41"/>
  <c r="AK161" i="41"/>
  <c r="AJ161" i="41"/>
  <c r="AI161" i="41"/>
  <c r="AH161" i="41"/>
  <c r="AG161" i="41"/>
  <c r="AF161" i="41"/>
  <c r="AE161" i="41"/>
  <c r="AD161" i="41"/>
  <c r="W161" i="41"/>
  <c r="S161" i="41"/>
  <c r="J161" i="41"/>
  <c r="H161" i="41"/>
  <c r="G161" i="41"/>
  <c r="AK160" i="41"/>
  <c r="AJ160" i="41"/>
  <c r="AI160" i="41"/>
  <c r="AH160" i="41"/>
  <c r="AG160" i="41"/>
  <c r="AF160" i="41"/>
  <c r="AE160" i="41"/>
  <c r="AD160" i="41"/>
  <c r="W160" i="41"/>
  <c r="J160" i="41"/>
  <c r="H160" i="41"/>
  <c r="G160" i="41"/>
  <c r="AK159" i="41"/>
  <c r="AJ159" i="41"/>
  <c r="AI159" i="41"/>
  <c r="AH159" i="41"/>
  <c r="AG159" i="41"/>
  <c r="AF159" i="41"/>
  <c r="AE159" i="41"/>
  <c r="AD159" i="41"/>
  <c r="W159" i="41"/>
  <c r="S159" i="41"/>
  <c r="J159" i="41"/>
  <c r="H159" i="41"/>
  <c r="G159" i="41"/>
  <c r="AK158" i="41"/>
  <c r="AJ158" i="41"/>
  <c r="AI158" i="41"/>
  <c r="AH158" i="41"/>
  <c r="AG158" i="41"/>
  <c r="AF158" i="41"/>
  <c r="AE158" i="41"/>
  <c r="AD158" i="41"/>
  <c r="W158" i="41"/>
  <c r="S158" i="41"/>
  <c r="J158" i="41"/>
  <c r="H158" i="41"/>
  <c r="G158" i="41"/>
  <c r="AK157" i="41"/>
  <c r="AJ157" i="41"/>
  <c r="AI157" i="41"/>
  <c r="AH157" i="41"/>
  <c r="AG157" i="41"/>
  <c r="AF157" i="41"/>
  <c r="AE157" i="41"/>
  <c r="AD157" i="41"/>
  <c r="W157" i="41"/>
  <c r="S157" i="41"/>
  <c r="J157" i="41"/>
  <c r="H157" i="41"/>
  <c r="G157" i="41"/>
  <c r="AK156" i="41"/>
  <c r="AJ156" i="41"/>
  <c r="AI156" i="41"/>
  <c r="AH156" i="41"/>
  <c r="AG156" i="41"/>
  <c r="AF156" i="41"/>
  <c r="AE156" i="41"/>
  <c r="AD156" i="41"/>
  <c r="W156" i="41"/>
  <c r="J156" i="41"/>
  <c r="H156" i="41"/>
  <c r="G156" i="41"/>
  <c r="AK155" i="41"/>
  <c r="AJ155" i="41"/>
  <c r="AI155" i="41"/>
  <c r="AH155" i="41"/>
  <c r="AG155" i="41"/>
  <c r="AF155" i="41"/>
  <c r="AE155" i="41"/>
  <c r="AD155" i="41"/>
  <c r="W155" i="41"/>
  <c r="J155" i="41"/>
  <c r="H155" i="41"/>
  <c r="G155" i="41"/>
  <c r="AK154" i="41"/>
  <c r="AJ154" i="41"/>
  <c r="AI154" i="41"/>
  <c r="AH154" i="41"/>
  <c r="AG154" i="41"/>
  <c r="AF154" i="41"/>
  <c r="AE154" i="41"/>
  <c r="AD154" i="41"/>
  <c r="W154" i="41"/>
  <c r="J154" i="41"/>
  <c r="H154" i="41"/>
  <c r="G154" i="41"/>
  <c r="AK153" i="41"/>
  <c r="AJ153" i="41"/>
  <c r="AI153" i="41"/>
  <c r="AH153" i="41"/>
  <c r="AG153" i="41"/>
  <c r="AF153" i="41"/>
  <c r="AE153" i="41"/>
  <c r="AD153" i="41"/>
  <c r="W153" i="41"/>
  <c r="S153" i="41"/>
  <c r="J153" i="41"/>
  <c r="H153" i="41"/>
  <c r="G153" i="41"/>
  <c r="AK152" i="41"/>
  <c r="AJ152" i="41"/>
  <c r="AI152" i="41"/>
  <c r="AH152" i="41"/>
  <c r="AG152" i="41"/>
  <c r="AF152" i="41"/>
  <c r="AE152" i="41"/>
  <c r="AD152" i="41"/>
  <c r="W152" i="41"/>
  <c r="J152" i="41"/>
  <c r="H152" i="41"/>
  <c r="G152" i="41"/>
  <c r="AK151" i="41"/>
  <c r="AJ151" i="41"/>
  <c r="AI151" i="41"/>
  <c r="AH151" i="41"/>
  <c r="AG151" i="41"/>
  <c r="AF151" i="41"/>
  <c r="AE151" i="41"/>
  <c r="AD151" i="41"/>
  <c r="W151" i="41"/>
  <c r="J151" i="41"/>
  <c r="H151" i="41"/>
  <c r="G151" i="41"/>
  <c r="AK150" i="41"/>
  <c r="AJ150" i="41"/>
  <c r="AI150" i="41"/>
  <c r="AH150" i="41"/>
  <c r="AG150" i="41"/>
  <c r="AF150" i="41"/>
  <c r="AE150" i="41"/>
  <c r="AD150" i="41"/>
  <c r="W150" i="41"/>
  <c r="J150" i="41"/>
  <c r="H150" i="41"/>
  <c r="G150" i="41"/>
  <c r="AK149" i="41"/>
  <c r="AJ149" i="41"/>
  <c r="AI149" i="41"/>
  <c r="AH149" i="41"/>
  <c r="AG149" i="41"/>
  <c r="AF149" i="41"/>
  <c r="AE149" i="41"/>
  <c r="AD149" i="41"/>
  <c r="W149" i="41"/>
  <c r="S149" i="41"/>
  <c r="J149" i="41"/>
  <c r="H149" i="41"/>
  <c r="G149" i="41"/>
  <c r="AK148" i="41"/>
  <c r="AJ148" i="41"/>
  <c r="AI148" i="41"/>
  <c r="AH148" i="41"/>
  <c r="AG148" i="41"/>
  <c r="AF148" i="41"/>
  <c r="AE148" i="41"/>
  <c r="AD148" i="41"/>
  <c r="W148" i="41"/>
  <c r="J148" i="41"/>
  <c r="H148" i="41"/>
  <c r="G148" i="41"/>
  <c r="AK147" i="41"/>
  <c r="AJ147" i="41"/>
  <c r="AI147" i="41"/>
  <c r="AH147" i="41"/>
  <c r="AG147" i="41"/>
  <c r="AF147" i="41"/>
  <c r="AE147" i="41"/>
  <c r="AD147" i="41"/>
  <c r="W147" i="41"/>
  <c r="S147" i="41"/>
  <c r="J147" i="41"/>
  <c r="H147" i="41"/>
  <c r="G147" i="41"/>
  <c r="AK146" i="41"/>
  <c r="AJ146" i="41"/>
  <c r="AI146" i="41"/>
  <c r="AH146" i="41"/>
  <c r="AG146" i="41"/>
  <c r="AF146" i="41"/>
  <c r="AE146" i="41"/>
  <c r="AD146" i="41"/>
  <c r="W146" i="41"/>
  <c r="J146" i="41"/>
  <c r="H146" i="41"/>
  <c r="G146" i="41"/>
  <c r="AK145" i="41"/>
  <c r="AJ145" i="41"/>
  <c r="AI145" i="41"/>
  <c r="AH145" i="41"/>
  <c r="AG145" i="41"/>
  <c r="AF145" i="41"/>
  <c r="AE145" i="41"/>
  <c r="AD145" i="41"/>
  <c r="W145" i="41"/>
  <c r="S145" i="41"/>
  <c r="J145" i="41"/>
  <c r="H145" i="41"/>
  <c r="G145" i="41"/>
  <c r="AK144" i="41"/>
  <c r="AJ144" i="41"/>
  <c r="AI144" i="41"/>
  <c r="AH144" i="41"/>
  <c r="AG144" i="41"/>
  <c r="AF144" i="41"/>
  <c r="AE144" i="41"/>
  <c r="AD144" i="41"/>
  <c r="W144" i="41"/>
  <c r="J144" i="41"/>
  <c r="H144" i="41"/>
  <c r="G144" i="41"/>
  <c r="AK143" i="41"/>
  <c r="AJ143" i="41"/>
  <c r="AI143" i="41"/>
  <c r="AH143" i="41"/>
  <c r="AG143" i="41"/>
  <c r="AF143" i="41"/>
  <c r="AE143" i="41"/>
  <c r="AD143" i="41"/>
  <c r="W143" i="41"/>
  <c r="S143" i="41"/>
  <c r="J143" i="41"/>
  <c r="H143" i="41"/>
  <c r="G143" i="41"/>
  <c r="AK142" i="41"/>
  <c r="AJ142" i="41"/>
  <c r="AI142" i="41"/>
  <c r="AH142" i="41"/>
  <c r="AG142" i="41"/>
  <c r="AF142" i="41"/>
  <c r="AE142" i="41"/>
  <c r="AD142" i="41"/>
  <c r="W142" i="41"/>
  <c r="S142" i="41"/>
  <c r="J142" i="41"/>
  <c r="H142" i="41"/>
  <c r="G142" i="41"/>
  <c r="AK141" i="41"/>
  <c r="AJ141" i="41"/>
  <c r="AI141" i="41"/>
  <c r="AH141" i="41"/>
  <c r="AG141" i="41"/>
  <c r="AF141" i="41"/>
  <c r="AE141" i="41"/>
  <c r="AD141" i="41"/>
  <c r="W141" i="41"/>
  <c r="S141" i="41"/>
  <c r="J141" i="41"/>
  <c r="H141" i="41"/>
  <c r="G141" i="41"/>
  <c r="AK140" i="41"/>
  <c r="AJ140" i="41"/>
  <c r="AI140" i="41"/>
  <c r="AH140" i="41"/>
  <c r="AG140" i="41"/>
  <c r="AF140" i="41"/>
  <c r="AE140" i="41"/>
  <c r="AD140" i="41"/>
  <c r="W140" i="41"/>
  <c r="J140" i="41"/>
  <c r="H140" i="41"/>
  <c r="G140" i="41"/>
  <c r="AK139" i="41"/>
  <c r="AJ139" i="41"/>
  <c r="AI139" i="41"/>
  <c r="AH139" i="41"/>
  <c r="AG139" i="41"/>
  <c r="AF139" i="41"/>
  <c r="AE139" i="41"/>
  <c r="AD139" i="41"/>
  <c r="W139" i="41"/>
  <c r="J139" i="41"/>
  <c r="H139" i="41"/>
  <c r="G139" i="41"/>
  <c r="AK138" i="41"/>
  <c r="AJ138" i="41"/>
  <c r="AI138" i="41"/>
  <c r="AH138" i="41"/>
  <c r="AG138" i="41"/>
  <c r="AF138" i="41"/>
  <c r="AE138" i="41"/>
  <c r="AD138" i="41"/>
  <c r="W138" i="41"/>
  <c r="W194" i="41"/>
  <c r="S138" i="41"/>
  <c r="J138" i="41"/>
  <c r="H138" i="41"/>
  <c r="G138" i="41"/>
  <c r="AK137" i="41"/>
  <c r="AJ137" i="41"/>
  <c r="AI137" i="41"/>
  <c r="AH137" i="41"/>
  <c r="AG137" i="41"/>
  <c r="AF137" i="41"/>
  <c r="AE137" i="41"/>
  <c r="AD137" i="41"/>
  <c r="W137" i="41"/>
  <c r="S137" i="41"/>
  <c r="J137" i="41"/>
  <c r="H137" i="41"/>
  <c r="G137" i="41"/>
  <c r="AK136" i="41"/>
  <c r="AJ136" i="41"/>
  <c r="AI136" i="41"/>
  <c r="AH136" i="41"/>
  <c r="AG136" i="41"/>
  <c r="AF136" i="41"/>
  <c r="AE136" i="41"/>
  <c r="AD136" i="41"/>
  <c r="W136" i="41"/>
  <c r="J136" i="41"/>
  <c r="H136" i="41"/>
  <c r="G136" i="41"/>
  <c r="AK135" i="41"/>
  <c r="AJ135" i="41"/>
  <c r="AI135" i="41"/>
  <c r="AH135" i="41"/>
  <c r="AG135" i="41"/>
  <c r="AF135" i="41"/>
  <c r="AE135" i="41"/>
  <c r="AD135" i="41"/>
  <c r="W135" i="41"/>
  <c r="J135" i="41"/>
  <c r="H135" i="41"/>
  <c r="G135" i="41"/>
  <c r="AK134" i="41"/>
  <c r="AJ134" i="41"/>
  <c r="AI134" i="41"/>
  <c r="AH134" i="41"/>
  <c r="AG134" i="41"/>
  <c r="AF134" i="41"/>
  <c r="AE134" i="41"/>
  <c r="AD134" i="41"/>
  <c r="W134" i="41"/>
  <c r="J134" i="41"/>
  <c r="H134" i="41"/>
  <c r="G134" i="41"/>
  <c r="D194" i="41"/>
  <c r="D132" i="41"/>
  <c r="D70" i="41"/>
  <c r="AK69" i="42"/>
  <c r="AJ69" i="42"/>
  <c r="AI69" i="42"/>
  <c r="AH69" i="42"/>
  <c r="AG69" i="42"/>
  <c r="AF69" i="42"/>
  <c r="AE69" i="42"/>
  <c r="AD69" i="42"/>
  <c r="W69" i="42"/>
  <c r="J69" i="42"/>
  <c r="H69" i="42"/>
  <c r="G69" i="42"/>
  <c r="AK68" i="42"/>
  <c r="AJ68" i="42"/>
  <c r="AI68" i="42"/>
  <c r="AH68" i="42"/>
  <c r="AG68" i="42"/>
  <c r="AF68" i="42"/>
  <c r="AE68" i="42"/>
  <c r="AD68" i="42"/>
  <c r="W68" i="42"/>
  <c r="J68" i="42"/>
  <c r="H68" i="42"/>
  <c r="G68" i="42"/>
  <c r="AK67" i="42"/>
  <c r="AJ67" i="42"/>
  <c r="AI67" i="42"/>
  <c r="AH67" i="42"/>
  <c r="AG67" i="42"/>
  <c r="AF67" i="42"/>
  <c r="AE67" i="42"/>
  <c r="AD67" i="42"/>
  <c r="W67" i="42"/>
  <c r="S67" i="42"/>
  <c r="J67" i="42"/>
  <c r="H67" i="42"/>
  <c r="G67" i="42"/>
  <c r="AK66" i="42"/>
  <c r="AJ66" i="42"/>
  <c r="AI66" i="42"/>
  <c r="AH66" i="42"/>
  <c r="AG66" i="42"/>
  <c r="AF66" i="42"/>
  <c r="AE66" i="42"/>
  <c r="AD66" i="42"/>
  <c r="W66" i="42"/>
  <c r="J66" i="42"/>
  <c r="H66" i="42"/>
  <c r="G66" i="42"/>
  <c r="AK65" i="42"/>
  <c r="AJ65" i="42"/>
  <c r="AI65" i="42"/>
  <c r="AH65" i="42"/>
  <c r="AG65" i="42"/>
  <c r="AF65" i="42"/>
  <c r="AE65" i="42"/>
  <c r="AD65" i="42"/>
  <c r="W65" i="42"/>
  <c r="J65" i="42"/>
  <c r="H65" i="42"/>
  <c r="G65" i="42"/>
  <c r="AK64" i="42"/>
  <c r="AJ64" i="42"/>
  <c r="AI64" i="42"/>
  <c r="AH64" i="42"/>
  <c r="AG64" i="42"/>
  <c r="AF64" i="42"/>
  <c r="AE64" i="42"/>
  <c r="AD64" i="42"/>
  <c r="W64" i="42"/>
  <c r="J64" i="42"/>
  <c r="H64" i="42"/>
  <c r="G64" i="42"/>
  <c r="AK63" i="42"/>
  <c r="AJ63" i="42"/>
  <c r="AI63" i="42"/>
  <c r="AH63" i="42"/>
  <c r="AG63" i="42"/>
  <c r="AF63" i="42"/>
  <c r="AE63" i="42"/>
  <c r="AD63" i="42"/>
  <c r="W63" i="42"/>
  <c r="S63" i="42"/>
  <c r="J63" i="42"/>
  <c r="H63" i="42"/>
  <c r="G63" i="42"/>
  <c r="AK62" i="42"/>
  <c r="AJ62" i="42"/>
  <c r="AI62" i="42"/>
  <c r="AH62" i="42"/>
  <c r="AG62" i="42"/>
  <c r="AF62" i="42"/>
  <c r="AE62" i="42"/>
  <c r="AD62" i="42"/>
  <c r="W62" i="42"/>
  <c r="J62" i="42"/>
  <c r="H62" i="42"/>
  <c r="G62" i="42"/>
  <c r="AK61" i="42"/>
  <c r="AJ61" i="42"/>
  <c r="AI61" i="42"/>
  <c r="AH61" i="42"/>
  <c r="AG61" i="42"/>
  <c r="AF61" i="42"/>
  <c r="AE61" i="42"/>
  <c r="AD61" i="42"/>
  <c r="W61" i="42"/>
  <c r="J61" i="42"/>
  <c r="H61" i="42"/>
  <c r="G61" i="42"/>
  <c r="AK60" i="42"/>
  <c r="AJ60" i="42"/>
  <c r="AI60" i="42"/>
  <c r="AH60" i="42"/>
  <c r="AG60" i="42"/>
  <c r="AF60" i="42"/>
  <c r="AE60" i="42"/>
  <c r="AD60" i="42"/>
  <c r="W60" i="42"/>
  <c r="J60" i="42"/>
  <c r="H60" i="42"/>
  <c r="G60" i="42"/>
  <c r="AK59" i="42"/>
  <c r="AJ59" i="42"/>
  <c r="AI59" i="42"/>
  <c r="AH59" i="42"/>
  <c r="AG59" i="42"/>
  <c r="AF59" i="42"/>
  <c r="AE59" i="42"/>
  <c r="AD59" i="42"/>
  <c r="W59" i="42"/>
  <c r="S59" i="42"/>
  <c r="J59" i="42"/>
  <c r="H59" i="42"/>
  <c r="G59" i="42"/>
  <c r="AK58" i="42"/>
  <c r="AJ58" i="42"/>
  <c r="AI58" i="42"/>
  <c r="AH58" i="42"/>
  <c r="AG58" i="42"/>
  <c r="AF58" i="42"/>
  <c r="AE58" i="42"/>
  <c r="AD58" i="42"/>
  <c r="W58" i="42"/>
  <c r="J58" i="42"/>
  <c r="G58" i="42"/>
  <c r="AK57" i="42"/>
  <c r="AJ57" i="42"/>
  <c r="AI57" i="42"/>
  <c r="AH57" i="42"/>
  <c r="AG57" i="42"/>
  <c r="AF57" i="42"/>
  <c r="AE57" i="42"/>
  <c r="AD57" i="42"/>
  <c r="W57" i="42"/>
  <c r="S57" i="42"/>
  <c r="J57" i="42"/>
  <c r="G57" i="42"/>
  <c r="AK56" i="42"/>
  <c r="AJ56" i="42"/>
  <c r="AI56" i="42"/>
  <c r="AH56" i="42"/>
  <c r="AG56" i="42"/>
  <c r="AF56" i="42"/>
  <c r="AE56" i="42"/>
  <c r="AD56" i="42"/>
  <c r="W56" i="42"/>
  <c r="S56" i="42"/>
  <c r="J56" i="42"/>
  <c r="G56" i="42"/>
  <c r="AK55" i="42"/>
  <c r="AJ55" i="42"/>
  <c r="AI55" i="42"/>
  <c r="AH55" i="42"/>
  <c r="AG55" i="42"/>
  <c r="AF55" i="42"/>
  <c r="AE55" i="42"/>
  <c r="AD55" i="42"/>
  <c r="W55" i="42"/>
  <c r="S55" i="42"/>
  <c r="J55" i="42"/>
  <c r="G55" i="42"/>
  <c r="AK54" i="42"/>
  <c r="AJ54" i="42"/>
  <c r="AI54" i="42"/>
  <c r="AH54" i="42"/>
  <c r="AG54" i="42"/>
  <c r="AF54" i="42"/>
  <c r="AE54" i="42"/>
  <c r="AD54" i="42"/>
  <c r="W54" i="42"/>
  <c r="J54" i="42"/>
  <c r="G54" i="42"/>
  <c r="AK53" i="42"/>
  <c r="AJ53" i="42"/>
  <c r="AI53" i="42"/>
  <c r="AH53" i="42"/>
  <c r="AG53" i="42"/>
  <c r="AF53" i="42"/>
  <c r="AE53" i="42"/>
  <c r="AD53" i="42"/>
  <c r="W53" i="42"/>
  <c r="S53" i="42"/>
  <c r="J53" i="42"/>
  <c r="G53" i="42"/>
  <c r="AK52" i="42"/>
  <c r="AJ52" i="42"/>
  <c r="AI52" i="42"/>
  <c r="AH52" i="42"/>
  <c r="AG52" i="42"/>
  <c r="AF52" i="42"/>
  <c r="AE52" i="42"/>
  <c r="AD52" i="42"/>
  <c r="W52" i="42"/>
  <c r="S52" i="42"/>
  <c r="J52" i="42"/>
  <c r="G52" i="42"/>
  <c r="AK51" i="42"/>
  <c r="AJ51" i="42"/>
  <c r="AI51" i="42"/>
  <c r="AH51" i="42"/>
  <c r="AG51" i="42"/>
  <c r="AF51" i="42"/>
  <c r="AE51" i="42"/>
  <c r="AD51" i="42"/>
  <c r="W51" i="42"/>
  <c r="S51" i="42"/>
  <c r="J51" i="42"/>
  <c r="G51" i="42"/>
  <c r="AK50" i="42"/>
  <c r="AJ50" i="42"/>
  <c r="AI50" i="42"/>
  <c r="AH50" i="42"/>
  <c r="AG50" i="42"/>
  <c r="AF50" i="42"/>
  <c r="AE50" i="42"/>
  <c r="AD50" i="42"/>
  <c r="W50" i="42"/>
  <c r="J50" i="42"/>
  <c r="G50" i="42"/>
  <c r="AK49" i="42"/>
  <c r="AJ49" i="42"/>
  <c r="AI49" i="42"/>
  <c r="AH49" i="42"/>
  <c r="AG49" i="42"/>
  <c r="AF49" i="42"/>
  <c r="AE49" i="42"/>
  <c r="AD49" i="42"/>
  <c r="W49" i="42"/>
  <c r="S49" i="42"/>
  <c r="J49" i="42"/>
  <c r="G49" i="42"/>
  <c r="AK48" i="42"/>
  <c r="AJ48" i="42"/>
  <c r="AI48" i="42"/>
  <c r="AH48" i="42"/>
  <c r="AG48" i="42"/>
  <c r="AF48" i="42"/>
  <c r="AE48" i="42"/>
  <c r="AD48" i="42"/>
  <c r="W48" i="42"/>
  <c r="S48" i="42"/>
  <c r="J48" i="42"/>
  <c r="G48" i="42"/>
  <c r="AK47" i="42"/>
  <c r="AJ47" i="42"/>
  <c r="AI47" i="42"/>
  <c r="AH47" i="42"/>
  <c r="AG47" i="42"/>
  <c r="AF47" i="42"/>
  <c r="AE47" i="42"/>
  <c r="AD47" i="42"/>
  <c r="W47" i="42"/>
  <c r="S47" i="42"/>
  <c r="J47" i="42"/>
  <c r="G47" i="42"/>
  <c r="AK46" i="42"/>
  <c r="AJ46" i="42"/>
  <c r="AI46" i="42"/>
  <c r="AH46" i="42"/>
  <c r="AG46" i="42"/>
  <c r="AF46" i="42"/>
  <c r="AE46" i="42"/>
  <c r="AD46" i="42"/>
  <c r="W46" i="42"/>
  <c r="J46" i="42"/>
  <c r="G46" i="42"/>
  <c r="AK45" i="42"/>
  <c r="AJ45" i="42"/>
  <c r="AI45" i="42"/>
  <c r="AH45" i="42"/>
  <c r="AG45" i="42"/>
  <c r="AF45" i="42"/>
  <c r="AE45" i="42"/>
  <c r="AD45" i="42"/>
  <c r="W45" i="42"/>
  <c r="S45" i="42"/>
  <c r="J45" i="42"/>
  <c r="G45" i="42"/>
  <c r="AK44" i="42"/>
  <c r="AJ44" i="42"/>
  <c r="AI44" i="42"/>
  <c r="AH44" i="42"/>
  <c r="AG44" i="42"/>
  <c r="AF44" i="42"/>
  <c r="AE44" i="42"/>
  <c r="AD44" i="42"/>
  <c r="W44" i="42"/>
  <c r="S44" i="42"/>
  <c r="J44" i="42"/>
  <c r="G44" i="42"/>
  <c r="AK43" i="42"/>
  <c r="AJ43" i="42"/>
  <c r="AI43" i="42"/>
  <c r="AH43" i="42"/>
  <c r="AG43" i="42"/>
  <c r="AF43" i="42"/>
  <c r="AE43" i="42"/>
  <c r="AD43" i="42"/>
  <c r="W43" i="42"/>
  <c r="S43" i="42"/>
  <c r="J43" i="42"/>
  <c r="G43" i="42"/>
  <c r="AK42" i="42"/>
  <c r="AJ42" i="42"/>
  <c r="AI42" i="42"/>
  <c r="AH42" i="42"/>
  <c r="AG42" i="42"/>
  <c r="AF42" i="42"/>
  <c r="AE42" i="42"/>
  <c r="AD42" i="42"/>
  <c r="W42" i="42"/>
  <c r="J42" i="42"/>
  <c r="G42" i="42"/>
  <c r="AK41" i="42"/>
  <c r="AJ41" i="42"/>
  <c r="AI41" i="42"/>
  <c r="AH41" i="42"/>
  <c r="AG41" i="42"/>
  <c r="AF41" i="42"/>
  <c r="AE41" i="42"/>
  <c r="AD41" i="42"/>
  <c r="W41" i="42"/>
  <c r="S41" i="42"/>
  <c r="J41" i="42"/>
  <c r="G41" i="42"/>
  <c r="AK40" i="42"/>
  <c r="AJ40" i="42"/>
  <c r="AI40" i="42"/>
  <c r="AH40" i="42"/>
  <c r="AG40" i="42"/>
  <c r="AF40" i="42"/>
  <c r="AE40" i="42"/>
  <c r="AD40" i="42"/>
  <c r="W40" i="42"/>
  <c r="S40" i="42"/>
  <c r="J40" i="42"/>
  <c r="G40" i="42"/>
  <c r="AK39" i="42"/>
  <c r="AJ39" i="42"/>
  <c r="AI39" i="42"/>
  <c r="AH39" i="42"/>
  <c r="AG39" i="42"/>
  <c r="AF39" i="42"/>
  <c r="AE39" i="42"/>
  <c r="AD39" i="42"/>
  <c r="W39" i="42"/>
  <c r="S39" i="42"/>
  <c r="J39" i="42"/>
  <c r="G39" i="42"/>
  <c r="AK38" i="42"/>
  <c r="AJ38" i="42"/>
  <c r="AI38" i="42"/>
  <c r="AH38" i="42"/>
  <c r="AG38" i="42"/>
  <c r="AF38" i="42"/>
  <c r="AE38" i="42"/>
  <c r="AD38" i="42"/>
  <c r="W38" i="42"/>
  <c r="J38" i="42"/>
  <c r="H38" i="42"/>
  <c r="G38" i="42"/>
  <c r="AK37" i="42"/>
  <c r="AJ37" i="42"/>
  <c r="AI37" i="42"/>
  <c r="AH37" i="42"/>
  <c r="AG37" i="42"/>
  <c r="AF37" i="42"/>
  <c r="AE37" i="42"/>
  <c r="AD37" i="42"/>
  <c r="W37" i="42"/>
  <c r="J37" i="42"/>
  <c r="H37" i="42"/>
  <c r="G37" i="42"/>
  <c r="AK36" i="42"/>
  <c r="AJ36" i="42"/>
  <c r="AI36" i="42"/>
  <c r="AH36" i="42"/>
  <c r="AG36" i="42"/>
  <c r="AF36" i="42"/>
  <c r="AE36" i="42"/>
  <c r="AD36" i="42"/>
  <c r="W36" i="42"/>
  <c r="J36" i="42"/>
  <c r="H36" i="42"/>
  <c r="G36" i="42"/>
  <c r="AK35" i="42"/>
  <c r="AJ35" i="42"/>
  <c r="AI35" i="42"/>
  <c r="AH35" i="42"/>
  <c r="AG35" i="42"/>
  <c r="AF35" i="42"/>
  <c r="AE35" i="42"/>
  <c r="AD35" i="42"/>
  <c r="W35" i="42"/>
  <c r="S35" i="42"/>
  <c r="J35" i="42"/>
  <c r="H35" i="42"/>
  <c r="G35" i="42"/>
  <c r="AK34" i="42"/>
  <c r="AJ34" i="42"/>
  <c r="AI34" i="42"/>
  <c r="AH34" i="42"/>
  <c r="AG34" i="42"/>
  <c r="AF34" i="42"/>
  <c r="AE34" i="42"/>
  <c r="AD34" i="42"/>
  <c r="W34" i="42"/>
  <c r="J34" i="42"/>
  <c r="H34" i="42"/>
  <c r="G34" i="42"/>
  <c r="AK33" i="42"/>
  <c r="AJ33" i="42"/>
  <c r="AI33" i="42"/>
  <c r="AH33" i="42"/>
  <c r="AG33" i="42"/>
  <c r="AF33" i="42"/>
  <c r="AE33" i="42"/>
  <c r="AD33" i="42"/>
  <c r="W33" i="42"/>
  <c r="J33" i="42"/>
  <c r="H33" i="42"/>
  <c r="G33" i="42"/>
  <c r="AK32" i="42"/>
  <c r="AJ32" i="42"/>
  <c r="AI32" i="42"/>
  <c r="AH32" i="42"/>
  <c r="AG32" i="42"/>
  <c r="AF32" i="42"/>
  <c r="AE32" i="42"/>
  <c r="AD32" i="42"/>
  <c r="W32" i="42"/>
  <c r="J32" i="42"/>
  <c r="H32" i="42"/>
  <c r="G32" i="42"/>
  <c r="AK31" i="42"/>
  <c r="AJ31" i="42"/>
  <c r="AI31" i="42"/>
  <c r="AH31" i="42"/>
  <c r="AG31" i="42"/>
  <c r="AF31" i="42"/>
  <c r="AE31" i="42"/>
  <c r="AD31" i="42"/>
  <c r="W31" i="42"/>
  <c r="S31" i="42"/>
  <c r="J31" i="42"/>
  <c r="H31" i="42"/>
  <c r="G31" i="42"/>
  <c r="AK30" i="42"/>
  <c r="AJ30" i="42"/>
  <c r="AI30" i="42"/>
  <c r="AH30" i="42"/>
  <c r="AG30" i="42"/>
  <c r="AF30" i="42"/>
  <c r="AE30" i="42"/>
  <c r="AD30" i="42"/>
  <c r="W30" i="42"/>
  <c r="J30" i="42"/>
  <c r="H30" i="42"/>
  <c r="G30" i="42"/>
  <c r="AK29" i="42"/>
  <c r="AJ29" i="42"/>
  <c r="AI29" i="42"/>
  <c r="AH29" i="42"/>
  <c r="AG29" i="42"/>
  <c r="AF29" i="42"/>
  <c r="AE29" i="42"/>
  <c r="AD29" i="42"/>
  <c r="W29" i="42"/>
  <c r="J29" i="42"/>
  <c r="H29" i="42"/>
  <c r="G29" i="42"/>
  <c r="AK28" i="42"/>
  <c r="AJ28" i="42"/>
  <c r="AI28" i="42"/>
  <c r="AH28" i="42"/>
  <c r="AG28" i="42"/>
  <c r="AF28" i="42"/>
  <c r="AE28" i="42"/>
  <c r="AD28" i="42"/>
  <c r="W28" i="42"/>
  <c r="J28" i="42"/>
  <c r="H28" i="42"/>
  <c r="G28" i="42"/>
  <c r="AK27" i="42"/>
  <c r="AJ27" i="42"/>
  <c r="AI27" i="42"/>
  <c r="AH27" i="42"/>
  <c r="AG27" i="42"/>
  <c r="AF27" i="42"/>
  <c r="AE27" i="42"/>
  <c r="AD27" i="42"/>
  <c r="W27" i="42"/>
  <c r="S27" i="42"/>
  <c r="J27" i="42"/>
  <c r="H27" i="42"/>
  <c r="G27" i="42"/>
  <c r="AK26" i="42"/>
  <c r="AJ26" i="42"/>
  <c r="AI26" i="42"/>
  <c r="AH26" i="42"/>
  <c r="AG26" i="42"/>
  <c r="AF26" i="42"/>
  <c r="AE26" i="42"/>
  <c r="AD26" i="42"/>
  <c r="W26" i="42"/>
  <c r="J26" i="42"/>
  <c r="H26" i="42"/>
  <c r="G26" i="42"/>
  <c r="AK25" i="42"/>
  <c r="AJ25" i="42"/>
  <c r="AI25" i="42"/>
  <c r="AH25" i="42"/>
  <c r="AG25" i="42"/>
  <c r="AF25" i="42"/>
  <c r="AE25" i="42"/>
  <c r="AD25" i="42"/>
  <c r="W25" i="42"/>
  <c r="J25" i="42"/>
  <c r="H25" i="42"/>
  <c r="G25" i="42"/>
  <c r="AK24" i="42"/>
  <c r="AJ24" i="42"/>
  <c r="AI24" i="42"/>
  <c r="AH24" i="42"/>
  <c r="AG24" i="42"/>
  <c r="AF24" i="42"/>
  <c r="AE24" i="42"/>
  <c r="AD24" i="42"/>
  <c r="W24" i="42"/>
  <c r="J24" i="42"/>
  <c r="H24" i="42"/>
  <c r="G24" i="42"/>
  <c r="AK23" i="42"/>
  <c r="AJ23" i="42"/>
  <c r="AI23" i="42"/>
  <c r="AH23" i="42"/>
  <c r="AG23" i="42"/>
  <c r="AF23" i="42"/>
  <c r="AE23" i="42"/>
  <c r="AD23" i="42"/>
  <c r="W23" i="42"/>
  <c r="S23" i="42"/>
  <c r="J23" i="42"/>
  <c r="H23" i="42"/>
  <c r="G23" i="42"/>
  <c r="AK22" i="42"/>
  <c r="AJ22" i="42"/>
  <c r="AI22" i="42"/>
  <c r="AH22" i="42"/>
  <c r="AG22" i="42"/>
  <c r="AF22" i="42"/>
  <c r="AE22" i="42"/>
  <c r="AD22" i="42"/>
  <c r="W22" i="42"/>
  <c r="J22" i="42"/>
  <c r="H22" i="42"/>
  <c r="G22" i="42"/>
  <c r="AK21" i="42"/>
  <c r="AJ21" i="42"/>
  <c r="AI21" i="42"/>
  <c r="AH21" i="42"/>
  <c r="AG21" i="42"/>
  <c r="AF21" i="42"/>
  <c r="AE21" i="42"/>
  <c r="AD21" i="42"/>
  <c r="W21" i="42"/>
  <c r="J21" i="42"/>
  <c r="H21" i="42"/>
  <c r="G21" i="42"/>
  <c r="AK20" i="42"/>
  <c r="AJ20" i="42"/>
  <c r="AI20" i="42"/>
  <c r="AH20" i="42"/>
  <c r="AG20" i="42"/>
  <c r="AF20" i="42"/>
  <c r="AE20" i="42"/>
  <c r="AD20" i="42"/>
  <c r="W20" i="42"/>
  <c r="J20" i="42"/>
  <c r="H20" i="42"/>
  <c r="G20" i="42"/>
  <c r="AK19" i="42"/>
  <c r="AJ19" i="42"/>
  <c r="AI19" i="42"/>
  <c r="AH19" i="42"/>
  <c r="AG19" i="42"/>
  <c r="AF19" i="42"/>
  <c r="AE19" i="42"/>
  <c r="AD19" i="42"/>
  <c r="W19" i="42"/>
  <c r="S19" i="42"/>
  <c r="J19" i="42"/>
  <c r="H19" i="42"/>
  <c r="G19" i="42"/>
  <c r="AK18" i="42"/>
  <c r="AJ18" i="42"/>
  <c r="AI18" i="42"/>
  <c r="AH18" i="42"/>
  <c r="AG18" i="42"/>
  <c r="AF18" i="42"/>
  <c r="AE18" i="42"/>
  <c r="AD18" i="42"/>
  <c r="W18" i="42"/>
  <c r="J18" i="42"/>
  <c r="H18" i="42"/>
  <c r="G18" i="42"/>
  <c r="AK17" i="42"/>
  <c r="AJ17" i="42"/>
  <c r="AI17" i="42"/>
  <c r="AH17" i="42"/>
  <c r="AG17" i="42"/>
  <c r="AF17" i="42"/>
  <c r="AE17" i="42"/>
  <c r="AD17" i="42"/>
  <c r="W17" i="42"/>
  <c r="J17" i="42"/>
  <c r="H17" i="42"/>
  <c r="G17" i="42"/>
  <c r="AK16" i="42"/>
  <c r="AJ16" i="42"/>
  <c r="AI16" i="42"/>
  <c r="AH16" i="42"/>
  <c r="AG16" i="42"/>
  <c r="AF16" i="42"/>
  <c r="AE16" i="42"/>
  <c r="AD16" i="42"/>
  <c r="W16" i="42"/>
  <c r="J16" i="42"/>
  <c r="H16" i="42"/>
  <c r="G16" i="42"/>
  <c r="AK15" i="42"/>
  <c r="AJ15" i="42"/>
  <c r="AI15" i="42"/>
  <c r="AH15" i="42"/>
  <c r="AG15" i="42"/>
  <c r="AF15" i="42"/>
  <c r="AE15" i="42"/>
  <c r="AD15" i="42"/>
  <c r="W15" i="42"/>
  <c r="S15" i="42"/>
  <c r="J15" i="42"/>
  <c r="H15" i="42"/>
  <c r="G15" i="42"/>
  <c r="AK14" i="42"/>
  <c r="AJ14" i="42"/>
  <c r="AI14" i="42"/>
  <c r="AH14" i="42"/>
  <c r="AG14" i="42"/>
  <c r="AF14" i="42"/>
  <c r="AE14" i="42"/>
  <c r="AD14" i="42"/>
  <c r="W14" i="42"/>
  <c r="J14" i="42"/>
  <c r="H14" i="42"/>
  <c r="G14" i="42"/>
  <c r="AK13" i="42"/>
  <c r="AJ13" i="42"/>
  <c r="AI13" i="42"/>
  <c r="AH13" i="42"/>
  <c r="AG13" i="42"/>
  <c r="AF13" i="42"/>
  <c r="AE13" i="42"/>
  <c r="AD13" i="42"/>
  <c r="W13" i="42"/>
  <c r="J13" i="42"/>
  <c r="H13" i="42"/>
  <c r="G13" i="42"/>
  <c r="AK12" i="42"/>
  <c r="AJ12" i="42"/>
  <c r="AI12" i="42"/>
  <c r="AH12" i="42"/>
  <c r="AG12" i="42"/>
  <c r="AF12" i="42"/>
  <c r="AE12" i="42"/>
  <c r="AD12" i="42"/>
  <c r="W12" i="42"/>
  <c r="J12" i="42"/>
  <c r="H12" i="42"/>
  <c r="G12" i="42"/>
  <c r="AK11" i="42"/>
  <c r="AJ11" i="42"/>
  <c r="AI11" i="42"/>
  <c r="AH11" i="42"/>
  <c r="AG11" i="42"/>
  <c r="AF11" i="42"/>
  <c r="AE11" i="42"/>
  <c r="AD11" i="42"/>
  <c r="W11" i="42"/>
  <c r="S11" i="42"/>
  <c r="J11" i="42"/>
  <c r="H11" i="42"/>
  <c r="G11" i="42"/>
  <c r="AK10" i="42"/>
  <c r="AJ10" i="42"/>
  <c r="AI10" i="42"/>
  <c r="AH10" i="42"/>
  <c r="AG10" i="42"/>
  <c r="AF10" i="42"/>
  <c r="AE10" i="42"/>
  <c r="AD10" i="42"/>
  <c r="W10" i="42"/>
  <c r="J10" i="42"/>
  <c r="H10" i="42"/>
  <c r="G10" i="42"/>
  <c r="AK131" i="42"/>
  <c r="AJ131" i="42"/>
  <c r="AI131" i="42"/>
  <c r="AH131" i="42"/>
  <c r="AG131" i="42"/>
  <c r="AF131" i="42"/>
  <c r="AE131" i="42"/>
  <c r="AD131" i="42"/>
  <c r="W131" i="42"/>
  <c r="S131" i="42"/>
  <c r="J131" i="42"/>
  <c r="H131" i="42"/>
  <c r="G131" i="42"/>
  <c r="AK130" i="42"/>
  <c r="AJ130" i="42"/>
  <c r="AI130" i="42"/>
  <c r="AH130" i="42"/>
  <c r="AG130" i="42"/>
  <c r="AF130" i="42"/>
  <c r="AE130" i="42"/>
  <c r="AD130" i="42"/>
  <c r="W130" i="42"/>
  <c r="S130" i="42"/>
  <c r="J130" i="42"/>
  <c r="H130" i="42"/>
  <c r="G130" i="42"/>
  <c r="AK129" i="42"/>
  <c r="AJ129" i="42"/>
  <c r="AI129" i="42"/>
  <c r="AH129" i="42"/>
  <c r="AG129" i="42"/>
  <c r="AF129" i="42"/>
  <c r="AE129" i="42"/>
  <c r="AD129" i="42"/>
  <c r="W129" i="42"/>
  <c r="S129" i="42"/>
  <c r="J129" i="42"/>
  <c r="H129" i="42"/>
  <c r="G129" i="42"/>
  <c r="AK128" i="42"/>
  <c r="AJ128" i="42"/>
  <c r="AI128" i="42"/>
  <c r="AH128" i="42"/>
  <c r="AG128" i="42"/>
  <c r="AF128" i="42"/>
  <c r="AE128" i="42"/>
  <c r="AD128" i="42"/>
  <c r="W128" i="42"/>
  <c r="J128" i="42"/>
  <c r="H128" i="42"/>
  <c r="G128" i="42"/>
  <c r="AK127" i="42"/>
  <c r="AJ127" i="42"/>
  <c r="AI127" i="42"/>
  <c r="AH127" i="42"/>
  <c r="AG127" i="42"/>
  <c r="AF127" i="42"/>
  <c r="AE127" i="42"/>
  <c r="AD127" i="42"/>
  <c r="W127" i="42"/>
  <c r="S127" i="42"/>
  <c r="J127" i="42"/>
  <c r="H127" i="42"/>
  <c r="G127" i="42"/>
  <c r="AK126" i="42"/>
  <c r="AJ126" i="42"/>
  <c r="AI126" i="42"/>
  <c r="AH126" i="42"/>
  <c r="AG126" i="42"/>
  <c r="AF126" i="42"/>
  <c r="AE126" i="42"/>
  <c r="AD126" i="42"/>
  <c r="W126" i="42"/>
  <c r="S126" i="42"/>
  <c r="J126" i="42"/>
  <c r="H126" i="42"/>
  <c r="G126" i="42"/>
  <c r="AK125" i="42"/>
  <c r="AJ125" i="42"/>
  <c r="AI125" i="42"/>
  <c r="AH125" i="42"/>
  <c r="AG125" i="42"/>
  <c r="AF125" i="42"/>
  <c r="AE125" i="42"/>
  <c r="AD125" i="42"/>
  <c r="W125" i="42"/>
  <c r="S125" i="42"/>
  <c r="J125" i="42"/>
  <c r="H125" i="42"/>
  <c r="G125" i="42"/>
  <c r="AK124" i="42"/>
  <c r="AJ124" i="42"/>
  <c r="AI124" i="42"/>
  <c r="AH124" i="42"/>
  <c r="AG124" i="42"/>
  <c r="AF124" i="42"/>
  <c r="AE124" i="42"/>
  <c r="AD124" i="42"/>
  <c r="W124" i="42"/>
  <c r="J124" i="42"/>
  <c r="H124" i="42"/>
  <c r="G124" i="42"/>
  <c r="AK123" i="42"/>
  <c r="AJ123" i="42"/>
  <c r="AI123" i="42"/>
  <c r="AH123" i="42"/>
  <c r="AG123" i="42"/>
  <c r="AF123" i="42"/>
  <c r="AE123" i="42"/>
  <c r="AD123" i="42"/>
  <c r="W123" i="42"/>
  <c r="S123" i="42"/>
  <c r="J123" i="42"/>
  <c r="H123" i="42"/>
  <c r="G123" i="42"/>
  <c r="AK122" i="42"/>
  <c r="AJ122" i="42"/>
  <c r="AI122" i="42"/>
  <c r="AH122" i="42"/>
  <c r="AG122" i="42"/>
  <c r="AF122" i="42"/>
  <c r="AE122" i="42"/>
  <c r="AD122" i="42"/>
  <c r="W122" i="42"/>
  <c r="S122" i="42"/>
  <c r="J122" i="42"/>
  <c r="H122" i="42"/>
  <c r="G122" i="42"/>
  <c r="AK121" i="42"/>
  <c r="AJ121" i="42"/>
  <c r="AI121" i="42"/>
  <c r="AH121" i="42"/>
  <c r="AG121" i="42"/>
  <c r="AF121" i="42"/>
  <c r="AE121" i="42"/>
  <c r="AD121" i="42"/>
  <c r="W121" i="42"/>
  <c r="S121" i="42"/>
  <c r="J121" i="42"/>
  <c r="H121" i="42"/>
  <c r="G121" i="42"/>
  <c r="AK120" i="42"/>
  <c r="AJ120" i="42"/>
  <c r="AI120" i="42"/>
  <c r="AH120" i="42"/>
  <c r="AG120" i="42"/>
  <c r="AF120" i="42"/>
  <c r="AE120" i="42"/>
  <c r="AD120" i="42"/>
  <c r="W120" i="42"/>
  <c r="J120" i="42"/>
  <c r="G120" i="42"/>
  <c r="AK119" i="42"/>
  <c r="AJ119" i="42"/>
  <c r="AI119" i="42"/>
  <c r="AH119" i="42"/>
  <c r="AG119" i="42"/>
  <c r="AF119" i="42"/>
  <c r="AE119" i="42"/>
  <c r="AD119" i="42"/>
  <c r="W119" i="42"/>
  <c r="S119" i="42"/>
  <c r="J119" i="42"/>
  <c r="G119" i="42"/>
  <c r="AK118" i="42"/>
  <c r="AJ118" i="42"/>
  <c r="AI118" i="42"/>
  <c r="AH118" i="42"/>
  <c r="AG118" i="42"/>
  <c r="AF118" i="42"/>
  <c r="AE118" i="42"/>
  <c r="AD118" i="42"/>
  <c r="W118" i="42"/>
  <c r="S118" i="42"/>
  <c r="J118" i="42"/>
  <c r="G118" i="42"/>
  <c r="AK117" i="42"/>
  <c r="AJ117" i="42"/>
  <c r="AI117" i="42"/>
  <c r="AH117" i="42"/>
  <c r="AG117" i="42"/>
  <c r="AF117" i="42"/>
  <c r="AE117" i="42"/>
  <c r="AD117" i="42"/>
  <c r="W117" i="42"/>
  <c r="J117" i="42"/>
  <c r="G117" i="42"/>
  <c r="AK116" i="42"/>
  <c r="AJ116" i="42"/>
  <c r="AI116" i="42"/>
  <c r="AH116" i="42"/>
  <c r="AG116" i="42"/>
  <c r="AF116" i="42"/>
  <c r="AE116" i="42"/>
  <c r="AD116" i="42"/>
  <c r="W116" i="42"/>
  <c r="J116" i="42"/>
  <c r="G116" i="42"/>
  <c r="AK115" i="42"/>
  <c r="AJ115" i="42"/>
  <c r="AI115" i="42"/>
  <c r="AH115" i="42"/>
  <c r="AG115" i="42"/>
  <c r="AF115" i="42"/>
  <c r="AE115" i="42"/>
  <c r="AD115" i="42"/>
  <c r="W115" i="42"/>
  <c r="S115" i="42"/>
  <c r="J115" i="42"/>
  <c r="G115" i="42"/>
  <c r="AK114" i="42"/>
  <c r="AJ114" i="42"/>
  <c r="AI114" i="42"/>
  <c r="AH114" i="42"/>
  <c r="AG114" i="42"/>
  <c r="AF114" i="42"/>
  <c r="AE114" i="42"/>
  <c r="AD114" i="42"/>
  <c r="W114" i="42"/>
  <c r="S114" i="42"/>
  <c r="J114" i="42"/>
  <c r="G114" i="42"/>
  <c r="AK113" i="42"/>
  <c r="AJ113" i="42"/>
  <c r="AI113" i="42"/>
  <c r="AH113" i="42"/>
  <c r="AG113" i="42"/>
  <c r="AF113" i="42"/>
  <c r="AE113" i="42"/>
  <c r="AD113" i="42"/>
  <c r="W113" i="42"/>
  <c r="J113" i="42"/>
  <c r="G113" i="42"/>
  <c r="AK112" i="42"/>
  <c r="AJ112" i="42"/>
  <c r="AI112" i="42"/>
  <c r="AH112" i="42"/>
  <c r="AG112" i="42"/>
  <c r="AF112" i="42"/>
  <c r="AE112" i="42"/>
  <c r="AD112" i="42"/>
  <c r="W112" i="42"/>
  <c r="J112" i="42"/>
  <c r="G112" i="42"/>
  <c r="AK111" i="42"/>
  <c r="AJ111" i="42"/>
  <c r="AI111" i="42"/>
  <c r="AH111" i="42"/>
  <c r="AG111" i="42"/>
  <c r="AF111" i="42"/>
  <c r="AE111" i="42"/>
  <c r="AD111" i="42"/>
  <c r="W111" i="42"/>
  <c r="S111" i="42"/>
  <c r="J111" i="42"/>
  <c r="G111" i="42"/>
  <c r="AK110" i="42"/>
  <c r="AJ110" i="42"/>
  <c r="AI110" i="42"/>
  <c r="AH110" i="42"/>
  <c r="AG110" i="42"/>
  <c r="AF110" i="42"/>
  <c r="AE110" i="42"/>
  <c r="AD110" i="42"/>
  <c r="W110" i="42"/>
  <c r="S110" i="42"/>
  <c r="J110" i="42"/>
  <c r="G110" i="42"/>
  <c r="AK109" i="42"/>
  <c r="AJ109" i="42"/>
  <c r="AI109" i="42"/>
  <c r="AH109" i="42"/>
  <c r="AG109" i="42"/>
  <c r="AF109" i="42"/>
  <c r="AE109" i="42"/>
  <c r="AD109" i="42"/>
  <c r="W109" i="42"/>
  <c r="J109" i="42"/>
  <c r="G109" i="42"/>
  <c r="AK108" i="42"/>
  <c r="AJ108" i="42"/>
  <c r="AI108" i="42"/>
  <c r="AH108" i="42"/>
  <c r="AG108" i="42"/>
  <c r="AF108" i="42"/>
  <c r="AE108" i="42"/>
  <c r="AD108" i="42"/>
  <c r="W108" i="42"/>
  <c r="J108" i="42"/>
  <c r="G108" i="42"/>
  <c r="AK107" i="42"/>
  <c r="AJ107" i="42"/>
  <c r="AI107" i="42"/>
  <c r="AH107" i="42"/>
  <c r="AG107" i="42"/>
  <c r="AF107" i="42"/>
  <c r="AE107" i="42"/>
  <c r="AD107" i="42"/>
  <c r="W107" i="42"/>
  <c r="S107" i="42"/>
  <c r="J107" i="42"/>
  <c r="G107" i="42"/>
  <c r="AK106" i="42"/>
  <c r="AJ106" i="42"/>
  <c r="AI106" i="42"/>
  <c r="AH106" i="42"/>
  <c r="AG106" i="42"/>
  <c r="AF106" i="42"/>
  <c r="AE106" i="42"/>
  <c r="AD106" i="42"/>
  <c r="W106" i="42"/>
  <c r="S106" i="42"/>
  <c r="J106" i="42"/>
  <c r="G106" i="42"/>
  <c r="AK105" i="42"/>
  <c r="AJ105" i="42"/>
  <c r="AI105" i="42"/>
  <c r="AH105" i="42"/>
  <c r="AG105" i="42"/>
  <c r="AF105" i="42"/>
  <c r="AE105" i="42"/>
  <c r="AD105" i="42"/>
  <c r="W105" i="42"/>
  <c r="J105" i="42"/>
  <c r="G105" i="42"/>
  <c r="AK104" i="42"/>
  <c r="AJ104" i="42"/>
  <c r="AI104" i="42"/>
  <c r="AH104" i="42"/>
  <c r="AG104" i="42"/>
  <c r="AF104" i="42"/>
  <c r="AE104" i="42"/>
  <c r="AD104" i="42"/>
  <c r="W104" i="42"/>
  <c r="J104" i="42"/>
  <c r="G104" i="42"/>
  <c r="AK103" i="42"/>
  <c r="AJ103" i="42"/>
  <c r="AI103" i="42"/>
  <c r="AH103" i="42"/>
  <c r="AG103" i="42"/>
  <c r="AF103" i="42"/>
  <c r="AE103" i="42"/>
  <c r="AD103" i="42"/>
  <c r="W103" i="42"/>
  <c r="S103" i="42"/>
  <c r="J103" i="42"/>
  <c r="G103" i="42"/>
  <c r="AK102" i="42"/>
  <c r="AJ102" i="42"/>
  <c r="AI102" i="42"/>
  <c r="AH102" i="42"/>
  <c r="AG102" i="42"/>
  <c r="AF102" i="42"/>
  <c r="AE102" i="42"/>
  <c r="AD102" i="42"/>
  <c r="W102" i="42"/>
  <c r="S102" i="42"/>
  <c r="J102" i="42"/>
  <c r="G102" i="42"/>
  <c r="AK101" i="42"/>
  <c r="AJ101" i="42"/>
  <c r="AI101" i="42"/>
  <c r="AH101" i="42"/>
  <c r="AG101" i="42"/>
  <c r="AF101" i="42"/>
  <c r="AE101" i="42"/>
  <c r="AD101" i="42"/>
  <c r="W101" i="42"/>
  <c r="J101" i="42"/>
  <c r="G101" i="42"/>
  <c r="AK100" i="42"/>
  <c r="AJ100" i="42"/>
  <c r="AI100" i="42"/>
  <c r="AH100" i="42"/>
  <c r="AG100" i="42"/>
  <c r="AF100" i="42"/>
  <c r="AE100" i="42"/>
  <c r="AD100" i="42"/>
  <c r="W100" i="42"/>
  <c r="J100" i="42"/>
  <c r="H100" i="42"/>
  <c r="G100" i="42"/>
  <c r="AK99" i="42"/>
  <c r="AJ99" i="42"/>
  <c r="AI99" i="42"/>
  <c r="AH99" i="42"/>
  <c r="AG99" i="42"/>
  <c r="AF99" i="42"/>
  <c r="AE99" i="42"/>
  <c r="AD99" i="42"/>
  <c r="W99" i="42"/>
  <c r="S99" i="42"/>
  <c r="J99" i="42"/>
  <c r="H99" i="42"/>
  <c r="G99" i="42"/>
  <c r="AK98" i="42"/>
  <c r="AJ98" i="42"/>
  <c r="AI98" i="42"/>
  <c r="AH98" i="42"/>
  <c r="AG98" i="42"/>
  <c r="AF98" i="42"/>
  <c r="AE98" i="42"/>
  <c r="AD98" i="42"/>
  <c r="W98" i="42"/>
  <c r="S98" i="42"/>
  <c r="J98" i="42"/>
  <c r="H98" i="42"/>
  <c r="G98" i="42"/>
  <c r="AK97" i="42"/>
  <c r="AJ97" i="42"/>
  <c r="AI97" i="42"/>
  <c r="AH97" i="42"/>
  <c r="AG97" i="42"/>
  <c r="AF97" i="42"/>
  <c r="AE97" i="42"/>
  <c r="AD97" i="42"/>
  <c r="W97" i="42"/>
  <c r="S97" i="42"/>
  <c r="J97" i="42"/>
  <c r="H97" i="42"/>
  <c r="G97" i="42"/>
  <c r="AK96" i="42"/>
  <c r="AJ96" i="42"/>
  <c r="AI96" i="42"/>
  <c r="AH96" i="42"/>
  <c r="AG96" i="42"/>
  <c r="AF96" i="42"/>
  <c r="AE96" i="42"/>
  <c r="AD96" i="42"/>
  <c r="W96" i="42"/>
  <c r="J96" i="42"/>
  <c r="H96" i="42"/>
  <c r="G96" i="42"/>
  <c r="AK95" i="42"/>
  <c r="AJ95" i="42"/>
  <c r="AI95" i="42"/>
  <c r="AH95" i="42"/>
  <c r="AG95" i="42"/>
  <c r="AF95" i="42"/>
  <c r="AE95" i="42"/>
  <c r="AD95" i="42"/>
  <c r="W95" i="42"/>
  <c r="S95" i="42"/>
  <c r="J95" i="42"/>
  <c r="H95" i="42"/>
  <c r="G95" i="42"/>
  <c r="AK94" i="42"/>
  <c r="AJ94" i="42"/>
  <c r="AI94" i="42"/>
  <c r="AH94" i="42"/>
  <c r="AG94" i="42"/>
  <c r="AF94" i="42"/>
  <c r="AE94" i="42"/>
  <c r="AD94" i="42"/>
  <c r="W94" i="42"/>
  <c r="S94" i="42"/>
  <c r="J94" i="42"/>
  <c r="H94" i="42"/>
  <c r="G94" i="42"/>
  <c r="AK93" i="42"/>
  <c r="AJ93" i="42"/>
  <c r="AI93" i="42"/>
  <c r="AH93" i="42"/>
  <c r="AG93" i="42"/>
  <c r="AF93" i="42"/>
  <c r="AE93" i="42"/>
  <c r="AD93" i="42"/>
  <c r="W93" i="42"/>
  <c r="S93" i="42"/>
  <c r="J93" i="42"/>
  <c r="H93" i="42"/>
  <c r="G93" i="42"/>
  <c r="AK92" i="42"/>
  <c r="AJ92" i="42"/>
  <c r="AI92" i="42"/>
  <c r="AH92" i="42"/>
  <c r="AG92" i="42"/>
  <c r="AF92" i="42"/>
  <c r="AE92" i="42"/>
  <c r="AD92" i="42"/>
  <c r="W92" i="42"/>
  <c r="J92" i="42"/>
  <c r="H92" i="42"/>
  <c r="G92" i="42"/>
  <c r="AK91" i="42"/>
  <c r="AJ91" i="42"/>
  <c r="AI91" i="42"/>
  <c r="AH91" i="42"/>
  <c r="AG91" i="42"/>
  <c r="AF91" i="42"/>
  <c r="AE91" i="42"/>
  <c r="AD91" i="42"/>
  <c r="W91" i="42"/>
  <c r="S91" i="42"/>
  <c r="J91" i="42"/>
  <c r="H91" i="42"/>
  <c r="G91" i="42"/>
  <c r="AK90" i="42"/>
  <c r="AJ90" i="42"/>
  <c r="AI90" i="42"/>
  <c r="AH90" i="42"/>
  <c r="AG90" i="42"/>
  <c r="AF90" i="42"/>
  <c r="AE90" i="42"/>
  <c r="AD90" i="42"/>
  <c r="W90" i="42"/>
  <c r="S90" i="42"/>
  <c r="J90" i="42"/>
  <c r="H90" i="42"/>
  <c r="G90" i="42"/>
  <c r="AK89" i="42"/>
  <c r="AJ89" i="42"/>
  <c r="AI89" i="42"/>
  <c r="AH89" i="42"/>
  <c r="AG89" i="42"/>
  <c r="AF89" i="42"/>
  <c r="AE89" i="42"/>
  <c r="AD89" i="42"/>
  <c r="W89" i="42"/>
  <c r="S89" i="42"/>
  <c r="J89" i="42"/>
  <c r="H89" i="42"/>
  <c r="G89" i="42"/>
  <c r="AK88" i="42"/>
  <c r="AJ88" i="42"/>
  <c r="AI88" i="42"/>
  <c r="AH88" i="42"/>
  <c r="AG88" i="42"/>
  <c r="AF88" i="42"/>
  <c r="AE88" i="42"/>
  <c r="AD88" i="42"/>
  <c r="W88" i="42"/>
  <c r="J88" i="42"/>
  <c r="H88" i="42"/>
  <c r="G88" i="42"/>
  <c r="AK87" i="42"/>
  <c r="AJ87" i="42"/>
  <c r="AI87" i="42"/>
  <c r="AH87" i="42"/>
  <c r="AG87" i="42"/>
  <c r="AF87" i="42"/>
  <c r="AE87" i="42"/>
  <c r="AD87" i="42"/>
  <c r="W87" i="42"/>
  <c r="S87" i="42"/>
  <c r="J87" i="42"/>
  <c r="H87" i="42"/>
  <c r="G87" i="42"/>
  <c r="AK86" i="42"/>
  <c r="AJ86" i="42"/>
  <c r="AI86" i="42"/>
  <c r="AH86" i="42"/>
  <c r="AG86" i="42"/>
  <c r="AF86" i="42"/>
  <c r="AE86" i="42"/>
  <c r="AD86" i="42"/>
  <c r="W86" i="42"/>
  <c r="S86" i="42"/>
  <c r="J86" i="42"/>
  <c r="H86" i="42"/>
  <c r="G86" i="42"/>
  <c r="AK85" i="42"/>
  <c r="AJ85" i="42"/>
  <c r="AI85" i="42"/>
  <c r="AH85" i="42"/>
  <c r="AG85" i="42"/>
  <c r="AF85" i="42"/>
  <c r="AE85" i="42"/>
  <c r="AD85" i="42"/>
  <c r="W85" i="42"/>
  <c r="S85" i="42"/>
  <c r="J85" i="42"/>
  <c r="H85" i="42"/>
  <c r="G85" i="42"/>
  <c r="AK84" i="42"/>
  <c r="AJ84" i="42"/>
  <c r="AI84" i="42"/>
  <c r="AH84" i="42"/>
  <c r="AG84" i="42"/>
  <c r="AF84" i="42"/>
  <c r="AE84" i="42"/>
  <c r="AD84" i="42"/>
  <c r="W84" i="42"/>
  <c r="J84" i="42"/>
  <c r="H84" i="42"/>
  <c r="G84" i="42"/>
  <c r="AK83" i="42"/>
  <c r="AJ83" i="42"/>
  <c r="AI83" i="42"/>
  <c r="AH83" i="42"/>
  <c r="AG83" i="42"/>
  <c r="AF83" i="42"/>
  <c r="AE83" i="42"/>
  <c r="AD83" i="42"/>
  <c r="W83" i="42"/>
  <c r="S83" i="42"/>
  <c r="J83" i="42"/>
  <c r="H83" i="42"/>
  <c r="G83" i="42"/>
  <c r="AK82" i="42"/>
  <c r="AJ82" i="42"/>
  <c r="AI82" i="42"/>
  <c r="AH82" i="42"/>
  <c r="AG82" i="42"/>
  <c r="AF82" i="42"/>
  <c r="AE82" i="42"/>
  <c r="AD82" i="42"/>
  <c r="W82" i="42"/>
  <c r="S82" i="42"/>
  <c r="J82" i="42"/>
  <c r="H82" i="42"/>
  <c r="G82" i="42"/>
  <c r="AK81" i="42"/>
  <c r="AJ81" i="42"/>
  <c r="AI81" i="42"/>
  <c r="AH81" i="42"/>
  <c r="AG81" i="42"/>
  <c r="AF81" i="42"/>
  <c r="AE81" i="42"/>
  <c r="AD81" i="42"/>
  <c r="W81" i="42"/>
  <c r="S81" i="42"/>
  <c r="J81" i="42"/>
  <c r="H81" i="42"/>
  <c r="G81" i="42"/>
  <c r="AK80" i="42"/>
  <c r="AJ80" i="42"/>
  <c r="AI80" i="42"/>
  <c r="AH80" i="42"/>
  <c r="AG80" i="42"/>
  <c r="AF80" i="42"/>
  <c r="AE80" i="42"/>
  <c r="AD80" i="42"/>
  <c r="W80" i="42"/>
  <c r="J80" i="42"/>
  <c r="H80" i="42"/>
  <c r="G80" i="42"/>
  <c r="AK79" i="42"/>
  <c r="AJ79" i="42"/>
  <c r="AI79" i="42"/>
  <c r="AH79" i="42"/>
  <c r="AG79" i="42"/>
  <c r="AF79" i="42"/>
  <c r="AE79" i="42"/>
  <c r="AD79" i="42"/>
  <c r="W79" i="42"/>
  <c r="S79" i="42"/>
  <c r="J79" i="42"/>
  <c r="H79" i="42"/>
  <c r="G79" i="42"/>
  <c r="AK78" i="42"/>
  <c r="AJ78" i="42"/>
  <c r="AI78" i="42"/>
  <c r="AH78" i="42"/>
  <c r="AG78" i="42"/>
  <c r="AF78" i="42"/>
  <c r="AE78" i="42"/>
  <c r="AD78" i="42"/>
  <c r="W78" i="42"/>
  <c r="S78" i="42"/>
  <c r="J78" i="42"/>
  <c r="H78" i="42"/>
  <c r="G78" i="42"/>
  <c r="AK77" i="42"/>
  <c r="AJ77" i="42"/>
  <c r="AI77" i="42"/>
  <c r="AH77" i="42"/>
  <c r="AG77" i="42"/>
  <c r="AF77" i="42"/>
  <c r="AE77" i="42"/>
  <c r="AD77" i="42"/>
  <c r="W77" i="42"/>
  <c r="S77" i="42"/>
  <c r="J77" i="42"/>
  <c r="H77" i="42"/>
  <c r="G77" i="42"/>
  <c r="AK76" i="42"/>
  <c r="AJ76" i="42"/>
  <c r="AI76" i="42"/>
  <c r="AH76" i="42"/>
  <c r="AG76" i="42"/>
  <c r="AF76" i="42"/>
  <c r="AE76" i="42"/>
  <c r="AD76" i="42"/>
  <c r="W76" i="42"/>
  <c r="J76" i="42"/>
  <c r="H76" i="42"/>
  <c r="G76" i="42"/>
  <c r="AK75" i="42"/>
  <c r="AJ75" i="42"/>
  <c r="AI75" i="42"/>
  <c r="AH75" i="42"/>
  <c r="AG75" i="42"/>
  <c r="AF75" i="42"/>
  <c r="AE75" i="42"/>
  <c r="AD75" i="42"/>
  <c r="W75" i="42"/>
  <c r="S75" i="42"/>
  <c r="J75" i="42"/>
  <c r="H75" i="42"/>
  <c r="G75" i="42"/>
  <c r="AK74" i="42"/>
  <c r="AJ74" i="42"/>
  <c r="AI74" i="42"/>
  <c r="AH74" i="42"/>
  <c r="AG74" i="42"/>
  <c r="AF74" i="42"/>
  <c r="AE74" i="42"/>
  <c r="AD74" i="42"/>
  <c r="W74" i="42"/>
  <c r="S74" i="42"/>
  <c r="J74" i="42"/>
  <c r="H74" i="42"/>
  <c r="G74" i="42"/>
  <c r="AK73" i="42"/>
  <c r="AJ73" i="42"/>
  <c r="AI73" i="42"/>
  <c r="AH73" i="42"/>
  <c r="AG73" i="42"/>
  <c r="AF73" i="42"/>
  <c r="AE73" i="42"/>
  <c r="AD73" i="42"/>
  <c r="W73" i="42"/>
  <c r="S73" i="42"/>
  <c r="J73" i="42"/>
  <c r="H73" i="42"/>
  <c r="G73" i="42"/>
  <c r="AK72" i="42"/>
  <c r="AJ72" i="42"/>
  <c r="AI72" i="42"/>
  <c r="AH72" i="42"/>
  <c r="AG72" i="42"/>
  <c r="AF72" i="42"/>
  <c r="AE72" i="42"/>
  <c r="AD72" i="42"/>
  <c r="W72" i="42"/>
  <c r="W132" i="42" s="1"/>
  <c r="J72" i="42"/>
  <c r="H72" i="42"/>
  <c r="G72" i="42"/>
  <c r="AK193" i="42"/>
  <c r="AJ193" i="42"/>
  <c r="AI193" i="42"/>
  <c r="AH193" i="42"/>
  <c r="AG193" i="42"/>
  <c r="AF193" i="42"/>
  <c r="AE193" i="42"/>
  <c r="AD193" i="42"/>
  <c r="W193" i="42"/>
  <c r="J193" i="42"/>
  <c r="H193" i="42"/>
  <c r="G193" i="42"/>
  <c r="AK192" i="42"/>
  <c r="AJ192" i="42"/>
  <c r="AI192" i="42"/>
  <c r="AH192" i="42"/>
  <c r="AG192" i="42"/>
  <c r="AF192" i="42"/>
  <c r="AE192" i="42"/>
  <c r="AD192" i="42"/>
  <c r="W192" i="42"/>
  <c r="J192" i="42"/>
  <c r="H192" i="42"/>
  <c r="G192" i="42"/>
  <c r="AK191" i="42"/>
  <c r="AJ191" i="42"/>
  <c r="AI191" i="42"/>
  <c r="AH191" i="42"/>
  <c r="AG191" i="42"/>
  <c r="AF191" i="42"/>
  <c r="AE191" i="42"/>
  <c r="AD191" i="42"/>
  <c r="W191" i="42"/>
  <c r="J191" i="42"/>
  <c r="H191" i="42"/>
  <c r="G191" i="42"/>
  <c r="AK190" i="42"/>
  <c r="AJ190" i="42"/>
  <c r="AI190" i="42"/>
  <c r="AH190" i="42"/>
  <c r="AG190" i="42"/>
  <c r="AF190" i="42"/>
  <c r="AE190" i="42"/>
  <c r="AD190" i="42"/>
  <c r="W190" i="42"/>
  <c r="J190" i="42"/>
  <c r="H190" i="42"/>
  <c r="G190" i="42"/>
  <c r="AK189" i="42"/>
  <c r="AJ189" i="42"/>
  <c r="AI189" i="42"/>
  <c r="AH189" i="42"/>
  <c r="AG189" i="42"/>
  <c r="AF189" i="42"/>
  <c r="AE189" i="42"/>
  <c r="AD189" i="42"/>
  <c r="W189" i="42"/>
  <c r="J189" i="42"/>
  <c r="H189" i="42"/>
  <c r="G189" i="42"/>
  <c r="AK188" i="42"/>
  <c r="AJ188" i="42"/>
  <c r="AI188" i="42"/>
  <c r="AH188" i="42"/>
  <c r="AG188" i="42"/>
  <c r="AF188" i="42"/>
  <c r="AE188" i="42"/>
  <c r="AD188" i="42"/>
  <c r="W188" i="42"/>
  <c r="J188" i="42"/>
  <c r="H188" i="42"/>
  <c r="G188" i="42"/>
  <c r="AK187" i="42"/>
  <c r="AJ187" i="42"/>
  <c r="AI187" i="42"/>
  <c r="AH187" i="42"/>
  <c r="AG187" i="42"/>
  <c r="AF187" i="42"/>
  <c r="AE187" i="42"/>
  <c r="AD187" i="42"/>
  <c r="W187" i="42"/>
  <c r="S187" i="42"/>
  <c r="J187" i="42"/>
  <c r="H187" i="42"/>
  <c r="G187" i="42"/>
  <c r="AK186" i="42"/>
  <c r="AJ186" i="42"/>
  <c r="AI186" i="42"/>
  <c r="AH186" i="42"/>
  <c r="AG186" i="42"/>
  <c r="AF186" i="42"/>
  <c r="AE186" i="42"/>
  <c r="AD186" i="42"/>
  <c r="W186" i="42"/>
  <c r="J186" i="42"/>
  <c r="H186" i="42"/>
  <c r="G186" i="42"/>
  <c r="AK185" i="42"/>
  <c r="AJ185" i="42"/>
  <c r="AI185" i="42"/>
  <c r="AH185" i="42"/>
  <c r="AG185" i="42"/>
  <c r="AF185" i="42"/>
  <c r="AE185" i="42"/>
  <c r="AD185" i="42"/>
  <c r="W185" i="42"/>
  <c r="J185" i="42"/>
  <c r="H185" i="42"/>
  <c r="G185" i="42"/>
  <c r="AK184" i="42"/>
  <c r="AJ184" i="42"/>
  <c r="AI184" i="42"/>
  <c r="AH184" i="42"/>
  <c r="AG184" i="42"/>
  <c r="AF184" i="42"/>
  <c r="AE184" i="42"/>
  <c r="AD184" i="42"/>
  <c r="W184" i="42"/>
  <c r="J184" i="42"/>
  <c r="H184" i="42"/>
  <c r="G184" i="42"/>
  <c r="AK183" i="42"/>
  <c r="AJ183" i="42"/>
  <c r="AI183" i="42"/>
  <c r="AH183" i="42"/>
  <c r="AG183" i="42"/>
  <c r="AF183" i="42"/>
  <c r="AE183" i="42"/>
  <c r="AD183" i="42"/>
  <c r="W183" i="42"/>
  <c r="J183" i="42"/>
  <c r="H183" i="42"/>
  <c r="G183" i="42"/>
  <c r="AK182" i="42"/>
  <c r="AJ182" i="42"/>
  <c r="AI182" i="42"/>
  <c r="AH182" i="42"/>
  <c r="AG182" i="42"/>
  <c r="AF182" i="42"/>
  <c r="AE182" i="42"/>
  <c r="AD182" i="42"/>
  <c r="W182" i="42"/>
  <c r="J182" i="42"/>
  <c r="G182" i="42"/>
  <c r="AK181" i="42"/>
  <c r="AJ181" i="42"/>
  <c r="AI181" i="42"/>
  <c r="AH181" i="42"/>
  <c r="AG181" i="42"/>
  <c r="AF181" i="42"/>
  <c r="AE181" i="42"/>
  <c r="AD181" i="42"/>
  <c r="W181" i="42"/>
  <c r="S181" i="42"/>
  <c r="J181" i="42"/>
  <c r="G181" i="42"/>
  <c r="AK180" i="42"/>
  <c r="AJ180" i="42"/>
  <c r="AI180" i="42"/>
  <c r="AH180" i="42"/>
  <c r="AG180" i="42"/>
  <c r="AF180" i="42"/>
  <c r="AE180" i="42"/>
  <c r="AD180" i="42"/>
  <c r="W180" i="42"/>
  <c r="S180" i="42"/>
  <c r="J180" i="42"/>
  <c r="G180" i="42"/>
  <c r="AK179" i="42"/>
  <c r="AJ179" i="42"/>
  <c r="AI179" i="42"/>
  <c r="AH179" i="42"/>
  <c r="AG179" i="42"/>
  <c r="AF179" i="42"/>
  <c r="AE179" i="42"/>
  <c r="AD179" i="42"/>
  <c r="W179" i="42"/>
  <c r="S179" i="42"/>
  <c r="J179" i="42"/>
  <c r="G179" i="42"/>
  <c r="AK178" i="42"/>
  <c r="AJ178" i="42"/>
  <c r="AI178" i="42"/>
  <c r="AH178" i="42"/>
  <c r="AG178" i="42"/>
  <c r="AF178" i="42"/>
  <c r="AE178" i="42"/>
  <c r="AD178" i="42"/>
  <c r="W178" i="42"/>
  <c r="J178" i="42"/>
  <c r="G178" i="42"/>
  <c r="AK177" i="42"/>
  <c r="AJ177" i="42"/>
  <c r="AI177" i="42"/>
  <c r="AH177" i="42"/>
  <c r="AG177" i="42"/>
  <c r="AF177" i="42"/>
  <c r="AE177" i="42"/>
  <c r="AD177" i="42"/>
  <c r="W177" i="42"/>
  <c r="S177" i="42"/>
  <c r="J177" i="42"/>
  <c r="G177" i="42"/>
  <c r="AK176" i="42"/>
  <c r="AJ176" i="42"/>
  <c r="AI176" i="42"/>
  <c r="AH176" i="42"/>
  <c r="AG176" i="42"/>
  <c r="AF176" i="42"/>
  <c r="AE176" i="42"/>
  <c r="AD176" i="42"/>
  <c r="W176" i="42"/>
  <c r="S176" i="42"/>
  <c r="J176" i="42"/>
  <c r="G176" i="42"/>
  <c r="AK175" i="42"/>
  <c r="AJ175" i="42"/>
  <c r="AI175" i="42"/>
  <c r="AH175" i="42"/>
  <c r="AG175" i="42"/>
  <c r="AF175" i="42"/>
  <c r="AE175" i="42"/>
  <c r="AD175" i="42"/>
  <c r="W175" i="42"/>
  <c r="S175" i="42"/>
  <c r="J175" i="42"/>
  <c r="G175" i="42"/>
  <c r="AK174" i="42"/>
  <c r="AJ174" i="42"/>
  <c r="AI174" i="42"/>
  <c r="AH174" i="42"/>
  <c r="AG174" i="42"/>
  <c r="AF174" i="42"/>
  <c r="AE174" i="42"/>
  <c r="AD174" i="42"/>
  <c r="W174" i="42"/>
  <c r="J174" i="42"/>
  <c r="G174" i="42"/>
  <c r="AK173" i="42"/>
  <c r="AJ173" i="42"/>
  <c r="AI173" i="42"/>
  <c r="AH173" i="42"/>
  <c r="AG173" i="42"/>
  <c r="AF173" i="42"/>
  <c r="AE173" i="42"/>
  <c r="AD173" i="42"/>
  <c r="W173" i="42"/>
  <c r="S173" i="42"/>
  <c r="J173" i="42"/>
  <c r="G173" i="42"/>
  <c r="AK172" i="42"/>
  <c r="AJ172" i="42"/>
  <c r="AI172" i="42"/>
  <c r="AH172" i="42"/>
  <c r="AG172" i="42"/>
  <c r="AF172" i="42"/>
  <c r="AE172" i="42"/>
  <c r="AD172" i="42"/>
  <c r="W172" i="42"/>
  <c r="S172" i="42"/>
  <c r="J172" i="42"/>
  <c r="G172" i="42"/>
  <c r="AK171" i="42"/>
  <c r="AJ171" i="42"/>
  <c r="AI171" i="42"/>
  <c r="AH171" i="42"/>
  <c r="AG171" i="42"/>
  <c r="AF171" i="42"/>
  <c r="AE171" i="42"/>
  <c r="AD171" i="42"/>
  <c r="W171" i="42"/>
  <c r="S171" i="42"/>
  <c r="J171" i="42"/>
  <c r="G171" i="42"/>
  <c r="AK170" i="42"/>
  <c r="AJ170" i="42"/>
  <c r="AI170" i="42"/>
  <c r="AH170" i="42"/>
  <c r="AG170" i="42"/>
  <c r="AF170" i="42"/>
  <c r="AE170" i="42"/>
  <c r="AD170" i="42"/>
  <c r="W170" i="42"/>
  <c r="J170" i="42"/>
  <c r="G170" i="42"/>
  <c r="AK169" i="42"/>
  <c r="AJ169" i="42"/>
  <c r="AI169" i="42"/>
  <c r="AH169" i="42"/>
  <c r="AG169" i="42"/>
  <c r="AF169" i="42"/>
  <c r="AE169" i="42"/>
  <c r="AD169" i="42"/>
  <c r="W169" i="42"/>
  <c r="S169" i="42"/>
  <c r="J169" i="42"/>
  <c r="G169" i="42"/>
  <c r="AK168" i="42"/>
  <c r="AJ168" i="42"/>
  <c r="AI168" i="42"/>
  <c r="AH168" i="42"/>
  <c r="AG168" i="42"/>
  <c r="AF168" i="42"/>
  <c r="AE168" i="42"/>
  <c r="AD168" i="42"/>
  <c r="W168" i="42"/>
  <c r="S168" i="42"/>
  <c r="J168" i="42"/>
  <c r="G168" i="42"/>
  <c r="AK167" i="42"/>
  <c r="AJ167" i="42"/>
  <c r="AI167" i="42"/>
  <c r="AH167" i="42"/>
  <c r="AG167" i="42"/>
  <c r="AF167" i="42"/>
  <c r="AE167" i="42"/>
  <c r="AD167" i="42"/>
  <c r="W167" i="42"/>
  <c r="S167" i="42"/>
  <c r="J167" i="42"/>
  <c r="G167" i="42"/>
  <c r="AK166" i="42"/>
  <c r="AJ166" i="42"/>
  <c r="AI166" i="42"/>
  <c r="AH166" i="42"/>
  <c r="AG166" i="42"/>
  <c r="AF166" i="42"/>
  <c r="AE166" i="42"/>
  <c r="AD166" i="42"/>
  <c r="W166" i="42"/>
  <c r="J166" i="42"/>
  <c r="G166" i="42"/>
  <c r="AK165" i="42"/>
  <c r="AJ165" i="42"/>
  <c r="AI165" i="42"/>
  <c r="AH165" i="42"/>
  <c r="AG165" i="42"/>
  <c r="AF165" i="42"/>
  <c r="AE165" i="42"/>
  <c r="AD165" i="42"/>
  <c r="W165" i="42"/>
  <c r="S165" i="42"/>
  <c r="J165" i="42"/>
  <c r="G165" i="42"/>
  <c r="AK164" i="42"/>
  <c r="AJ164" i="42"/>
  <c r="AI164" i="42"/>
  <c r="AH164" i="42"/>
  <c r="AG164" i="42"/>
  <c r="AF164" i="42"/>
  <c r="AE164" i="42"/>
  <c r="AD164" i="42"/>
  <c r="W164" i="42"/>
  <c r="S164" i="42"/>
  <c r="J164" i="42"/>
  <c r="G164" i="42"/>
  <c r="AK163" i="42"/>
  <c r="AJ163" i="42"/>
  <c r="AI163" i="42"/>
  <c r="AH163" i="42"/>
  <c r="AG163" i="42"/>
  <c r="AF163" i="42"/>
  <c r="AE163" i="42"/>
  <c r="AD163" i="42"/>
  <c r="W163" i="42"/>
  <c r="S163" i="42"/>
  <c r="J163" i="42"/>
  <c r="G163" i="42"/>
  <c r="AK162" i="42"/>
  <c r="AJ162" i="42"/>
  <c r="AI162" i="42"/>
  <c r="AH162" i="42"/>
  <c r="AG162" i="42"/>
  <c r="AF162" i="42"/>
  <c r="AE162" i="42"/>
  <c r="AD162" i="42"/>
  <c r="W162" i="42"/>
  <c r="J162" i="42"/>
  <c r="H162" i="42"/>
  <c r="G162" i="42"/>
  <c r="AK161" i="42"/>
  <c r="AJ161" i="42"/>
  <c r="AI161" i="42"/>
  <c r="AH161" i="42"/>
  <c r="AG161" i="42"/>
  <c r="AF161" i="42"/>
  <c r="AE161" i="42"/>
  <c r="AD161" i="42"/>
  <c r="W161" i="42"/>
  <c r="J161" i="42"/>
  <c r="H161" i="42"/>
  <c r="G161" i="42"/>
  <c r="AK160" i="42"/>
  <c r="AJ160" i="42"/>
  <c r="AI160" i="42"/>
  <c r="AH160" i="42"/>
  <c r="AG160" i="42"/>
  <c r="AF160" i="42"/>
  <c r="AE160" i="42"/>
  <c r="AD160" i="42"/>
  <c r="W160" i="42"/>
  <c r="J160" i="42"/>
  <c r="H160" i="42"/>
  <c r="G160" i="42"/>
  <c r="AK159" i="42"/>
  <c r="AJ159" i="42"/>
  <c r="AI159" i="42"/>
  <c r="AH159" i="42"/>
  <c r="AG159" i="42"/>
  <c r="AF159" i="42"/>
  <c r="AE159" i="42"/>
  <c r="AD159" i="42"/>
  <c r="W159" i="42"/>
  <c r="S159" i="42"/>
  <c r="J159" i="42"/>
  <c r="H159" i="42"/>
  <c r="G159" i="42"/>
  <c r="AK158" i="42"/>
  <c r="AJ158" i="42"/>
  <c r="AI158" i="42"/>
  <c r="AH158" i="42"/>
  <c r="AG158" i="42"/>
  <c r="AF158" i="42"/>
  <c r="AE158" i="42"/>
  <c r="AD158" i="42"/>
  <c r="W158" i="42"/>
  <c r="J158" i="42"/>
  <c r="H158" i="42"/>
  <c r="G158" i="42"/>
  <c r="AK157" i="42"/>
  <c r="AJ157" i="42"/>
  <c r="AI157" i="42"/>
  <c r="AH157" i="42"/>
  <c r="AG157" i="42"/>
  <c r="AF157" i="42"/>
  <c r="AE157" i="42"/>
  <c r="AD157" i="42"/>
  <c r="W157" i="42"/>
  <c r="J157" i="42"/>
  <c r="H157" i="42"/>
  <c r="G157" i="42"/>
  <c r="AK156" i="42"/>
  <c r="AJ156" i="42"/>
  <c r="AI156" i="42"/>
  <c r="AH156" i="42"/>
  <c r="AG156" i="42"/>
  <c r="AF156" i="42"/>
  <c r="AE156" i="42"/>
  <c r="AD156" i="42"/>
  <c r="W156" i="42"/>
  <c r="J156" i="42"/>
  <c r="H156" i="42"/>
  <c r="G156" i="42"/>
  <c r="AK155" i="42"/>
  <c r="AJ155" i="42"/>
  <c r="AI155" i="42"/>
  <c r="AH155" i="42"/>
  <c r="AG155" i="42"/>
  <c r="AF155" i="42"/>
  <c r="AE155" i="42"/>
  <c r="AD155" i="42"/>
  <c r="W155" i="42"/>
  <c r="J155" i="42"/>
  <c r="H155" i="42"/>
  <c r="G155" i="42"/>
  <c r="AK154" i="42"/>
  <c r="AJ154" i="42"/>
  <c r="AI154" i="42"/>
  <c r="AH154" i="42"/>
  <c r="AG154" i="42"/>
  <c r="AF154" i="42"/>
  <c r="AE154" i="42"/>
  <c r="AD154" i="42"/>
  <c r="W154" i="42"/>
  <c r="J154" i="42"/>
  <c r="H154" i="42"/>
  <c r="G154" i="42"/>
  <c r="AK153" i="42"/>
  <c r="AJ153" i="42"/>
  <c r="AI153" i="42"/>
  <c r="AH153" i="42"/>
  <c r="AG153" i="42"/>
  <c r="AF153" i="42"/>
  <c r="AE153" i="42"/>
  <c r="AD153" i="42"/>
  <c r="W153" i="42"/>
  <c r="J153" i="42"/>
  <c r="H153" i="42"/>
  <c r="G153" i="42"/>
  <c r="AK152" i="42"/>
  <c r="AJ152" i="42"/>
  <c r="AI152" i="42"/>
  <c r="AH152" i="42"/>
  <c r="AG152" i="42"/>
  <c r="AF152" i="42"/>
  <c r="AE152" i="42"/>
  <c r="AD152" i="42"/>
  <c r="W152" i="42"/>
  <c r="J152" i="42"/>
  <c r="H152" i="42"/>
  <c r="G152" i="42"/>
  <c r="AK151" i="42"/>
  <c r="AJ151" i="42"/>
  <c r="AI151" i="42"/>
  <c r="AH151" i="42"/>
  <c r="AG151" i="42"/>
  <c r="AF151" i="42"/>
  <c r="AE151" i="42"/>
  <c r="AD151" i="42"/>
  <c r="W151" i="42"/>
  <c r="S151" i="42"/>
  <c r="J151" i="42"/>
  <c r="H151" i="42"/>
  <c r="G151" i="42"/>
  <c r="AK150" i="42"/>
  <c r="AJ150" i="42"/>
  <c r="AI150" i="42"/>
  <c r="AH150" i="42"/>
  <c r="AG150" i="42"/>
  <c r="AF150" i="42"/>
  <c r="AE150" i="42"/>
  <c r="AD150" i="42"/>
  <c r="W150" i="42"/>
  <c r="J150" i="42"/>
  <c r="H150" i="42"/>
  <c r="G150" i="42"/>
  <c r="AK149" i="42"/>
  <c r="AJ149" i="42"/>
  <c r="AI149" i="42"/>
  <c r="AH149" i="42"/>
  <c r="AG149" i="42"/>
  <c r="AF149" i="42"/>
  <c r="AE149" i="42"/>
  <c r="AD149" i="42"/>
  <c r="W149" i="42"/>
  <c r="J149" i="42"/>
  <c r="H149" i="42"/>
  <c r="G149" i="42"/>
  <c r="AK148" i="42"/>
  <c r="AJ148" i="42"/>
  <c r="AI148" i="42"/>
  <c r="AH148" i="42"/>
  <c r="AG148" i="42"/>
  <c r="AF148" i="42"/>
  <c r="AE148" i="42"/>
  <c r="AD148" i="42"/>
  <c r="W148" i="42"/>
  <c r="J148" i="42"/>
  <c r="H148" i="42"/>
  <c r="G148" i="42"/>
  <c r="AK147" i="42"/>
  <c r="AJ147" i="42"/>
  <c r="AI147" i="42"/>
  <c r="AH147" i="42"/>
  <c r="AG147" i="42"/>
  <c r="AF147" i="42"/>
  <c r="AE147" i="42"/>
  <c r="AD147" i="42"/>
  <c r="W147" i="42"/>
  <c r="J147" i="42"/>
  <c r="H147" i="42"/>
  <c r="G147" i="42"/>
  <c r="AK146" i="42"/>
  <c r="AJ146" i="42"/>
  <c r="AI146" i="42"/>
  <c r="AH146" i="42"/>
  <c r="AG146" i="42"/>
  <c r="AF146" i="42"/>
  <c r="AE146" i="42"/>
  <c r="AD146" i="42"/>
  <c r="W146" i="42"/>
  <c r="J146" i="42"/>
  <c r="H146" i="42"/>
  <c r="G146" i="42"/>
  <c r="AK145" i="42"/>
  <c r="AJ145" i="42"/>
  <c r="AI145" i="42"/>
  <c r="AH145" i="42"/>
  <c r="AG145" i="42"/>
  <c r="AF145" i="42"/>
  <c r="AE145" i="42"/>
  <c r="AD145" i="42"/>
  <c r="W145" i="42"/>
  <c r="J145" i="42"/>
  <c r="H145" i="42"/>
  <c r="G145" i="42"/>
  <c r="AK144" i="42"/>
  <c r="AJ144" i="42"/>
  <c r="AI144" i="42"/>
  <c r="AH144" i="42"/>
  <c r="AG144" i="42"/>
  <c r="AF144" i="42"/>
  <c r="AE144" i="42"/>
  <c r="AD144" i="42"/>
  <c r="W144" i="42"/>
  <c r="J144" i="42"/>
  <c r="H144" i="42"/>
  <c r="G144" i="42"/>
  <c r="AK143" i="42"/>
  <c r="AJ143" i="42"/>
  <c r="AI143" i="42"/>
  <c r="AH143" i="42"/>
  <c r="AG143" i="42"/>
  <c r="AF143" i="42"/>
  <c r="AE143" i="42"/>
  <c r="AD143" i="42"/>
  <c r="W143" i="42"/>
  <c r="S143" i="42"/>
  <c r="J143" i="42"/>
  <c r="H143" i="42"/>
  <c r="G143" i="42"/>
  <c r="AK142" i="42"/>
  <c r="AJ142" i="42"/>
  <c r="AI142" i="42"/>
  <c r="AH142" i="42"/>
  <c r="AG142" i="42"/>
  <c r="AF142" i="42"/>
  <c r="AE142" i="42"/>
  <c r="AD142" i="42"/>
  <c r="W142" i="42"/>
  <c r="J142" i="42"/>
  <c r="H142" i="42"/>
  <c r="G142" i="42"/>
  <c r="AK141" i="42"/>
  <c r="AJ141" i="42"/>
  <c r="AI141" i="42"/>
  <c r="AH141" i="42"/>
  <c r="AG141" i="42"/>
  <c r="AF141" i="42"/>
  <c r="AE141" i="42"/>
  <c r="AD141" i="42"/>
  <c r="W141" i="42"/>
  <c r="J141" i="42"/>
  <c r="H141" i="42"/>
  <c r="G141" i="42"/>
  <c r="AK140" i="42"/>
  <c r="AJ140" i="42"/>
  <c r="AI140" i="42"/>
  <c r="AH140" i="42"/>
  <c r="AG140" i="42"/>
  <c r="AF140" i="42"/>
  <c r="AE140" i="42"/>
  <c r="AD140" i="42"/>
  <c r="W140" i="42"/>
  <c r="J140" i="42"/>
  <c r="H140" i="42"/>
  <c r="G140" i="42"/>
  <c r="AK139" i="42"/>
  <c r="AJ139" i="42"/>
  <c r="AI139" i="42"/>
  <c r="AH139" i="42"/>
  <c r="AG139" i="42"/>
  <c r="AF139" i="42"/>
  <c r="AE139" i="42"/>
  <c r="AD139" i="42"/>
  <c r="W139" i="42"/>
  <c r="J139" i="42"/>
  <c r="H139" i="42"/>
  <c r="G139" i="42"/>
  <c r="AK138" i="42"/>
  <c r="AJ138" i="42"/>
  <c r="AI138" i="42"/>
  <c r="AH138" i="42"/>
  <c r="AG138" i="42"/>
  <c r="AF138" i="42"/>
  <c r="AE138" i="42"/>
  <c r="AD138" i="42"/>
  <c r="W138" i="42"/>
  <c r="J138" i="42"/>
  <c r="H138" i="42"/>
  <c r="G138" i="42"/>
  <c r="AK137" i="42"/>
  <c r="AJ137" i="42"/>
  <c r="AI137" i="42"/>
  <c r="AH137" i="42"/>
  <c r="AG137" i="42"/>
  <c r="AF137" i="42"/>
  <c r="AE137" i="42"/>
  <c r="AD137" i="42"/>
  <c r="W137" i="42"/>
  <c r="J137" i="42"/>
  <c r="H137" i="42"/>
  <c r="G137" i="42"/>
  <c r="AK136" i="42"/>
  <c r="AJ136" i="42"/>
  <c r="AI136" i="42"/>
  <c r="AH136" i="42"/>
  <c r="AG136" i="42"/>
  <c r="AF136" i="42"/>
  <c r="AE136" i="42"/>
  <c r="AD136" i="42"/>
  <c r="W136" i="42"/>
  <c r="J136" i="42"/>
  <c r="H136" i="42"/>
  <c r="G136" i="42"/>
  <c r="AK135" i="42"/>
  <c r="AJ135" i="42"/>
  <c r="AI135" i="42"/>
  <c r="AH135" i="42"/>
  <c r="AG135" i="42"/>
  <c r="AF135" i="42"/>
  <c r="AE135" i="42"/>
  <c r="AD135" i="42"/>
  <c r="W135" i="42"/>
  <c r="S135" i="42"/>
  <c r="J135" i="42"/>
  <c r="H135" i="42"/>
  <c r="G135" i="42"/>
  <c r="AK134" i="42"/>
  <c r="AJ134" i="42"/>
  <c r="AI134" i="42"/>
  <c r="AH134" i="42"/>
  <c r="AG134" i="42"/>
  <c r="AF134" i="42"/>
  <c r="AE134" i="42"/>
  <c r="AD134" i="42"/>
  <c r="W134" i="42"/>
  <c r="W194" i="42"/>
  <c r="J134" i="42"/>
  <c r="H134" i="42"/>
  <c r="G134" i="42"/>
  <c r="D194" i="42"/>
  <c r="D132" i="42"/>
  <c r="D70" i="42"/>
  <c r="AK69" i="35"/>
  <c r="AJ69" i="35"/>
  <c r="AI69" i="35"/>
  <c r="AH69" i="35"/>
  <c r="AG69" i="35"/>
  <c r="AF69" i="35"/>
  <c r="AE69" i="35"/>
  <c r="AD69" i="35"/>
  <c r="W69" i="35"/>
  <c r="S69" i="35"/>
  <c r="J69" i="35"/>
  <c r="H69" i="35"/>
  <c r="G69" i="35"/>
  <c r="AK68" i="35"/>
  <c r="AJ68" i="35"/>
  <c r="AI68" i="35"/>
  <c r="AH68" i="35"/>
  <c r="AG68" i="35"/>
  <c r="AF68" i="35"/>
  <c r="AE68" i="35"/>
  <c r="AD68" i="35"/>
  <c r="W68" i="35"/>
  <c r="S68" i="35"/>
  <c r="J68" i="35"/>
  <c r="H68" i="35"/>
  <c r="G68" i="35"/>
  <c r="AK67" i="35"/>
  <c r="AJ67" i="35"/>
  <c r="AI67" i="35"/>
  <c r="AH67" i="35"/>
  <c r="AG67" i="35"/>
  <c r="AF67" i="35"/>
  <c r="AE67" i="35"/>
  <c r="AD67" i="35"/>
  <c r="W67" i="35"/>
  <c r="J67" i="35"/>
  <c r="H67" i="35"/>
  <c r="G67" i="35"/>
  <c r="AK66" i="35"/>
  <c r="AJ66" i="35"/>
  <c r="AI66" i="35"/>
  <c r="AH66" i="35"/>
  <c r="AG66" i="35"/>
  <c r="AF66" i="35"/>
  <c r="AE66" i="35"/>
  <c r="AD66" i="35"/>
  <c r="W66" i="35"/>
  <c r="J66" i="35"/>
  <c r="H66" i="35"/>
  <c r="G66" i="35"/>
  <c r="AK65" i="35"/>
  <c r="AJ65" i="35"/>
  <c r="AI65" i="35"/>
  <c r="AH65" i="35"/>
  <c r="AG65" i="35"/>
  <c r="AF65" i="35"/>
  <c r="AE65" i="35"/>
  <c r="AD65" i="35"/>
  <c r="W65" i="35"/>
  <c r="S65" i="35"/>
  <c r="J65" i="35"/>
  <c r="H65" i="35"/>
  <c r="G65" i="35"/>
  <c r="AK64" i="35"/>
  <c r="AJ64" i="35"/>
  <c r="AI64" i="35"/>
  <c r="AH64" i="35"/>
  <c r="AG64" i="35"/>
  <c r="AF64" i="35"/>
  <c r="AE64" i="35"/>
  <c r="AD64" i="35"/>
  <c r="W64" i="35"/>
  <c r="S64" i="35"/>
  <c r="J64" i="35"/>
  <c r="H64" i="35"/>
  <c r="G64" i="35"/>
  <c r="AK63" i="35"/>
  <c r="AJ63" i="35"/>
  <c r="AI63" i="35"/>
  <c r="AH63" i="35"/>
  <c r="AG63" i="35"/>
  <c r="AF63" i="35"/>
  <c r="AE63" i="35"/>
  <c r="AD63" i="35"/>
  <c r="W63" i="35"/>
  <c r="J63" i="35"/>
  <c r="H63" i="35"/>
  <c r="G63" i="35"/>
  <c r="AK62" i="35"/>
  <c r="AJ62" i="35"/>
  <c r="AI62" i="35"/>
  <c r="AH62" i="35"/>
  <c r="AG62" i="35"/>
  <c r="AF62" i="35"/>
  <c r="AE62" i="35"/>
  <c r="AD62" i="35"/>
  <c r="W62" i="35"/>
  <c r="J62" i="35"/>
  <c r="H62" i="35"/>
  <c r="G62" i="35"/>
  <c r="AK61" i="35"/>
  <c r="AJ61" i="35"/>
  <c r="AI61" i="35"/>
  <c r="AH61" i="35"/>
  <c r="AG61" i="35"/>
  <c r="AF61" i="35"/>
  <c r="AE61" i="35"/>
  <c r="AD61" i="35"/>
  <c r="W61" i="35"/>
  <c r="S61" i="35"/>
  <c r="J61" i="35"/>
  <c r="H61" i="35"/>
  <c r="G61" i="35"/>
  <c r="AK60" i="35"/>
  <c r="AJ60" i="35"/>
  <c r="AI60" i="35"/>
  <c r="AH60" i="35"/>
  <c r="AG60" i="35"/>
  <c r="AF60" i="35"/>
  <c r="AE60" i="35"/>
  <c r="AD60" i="35"/>
  <c r="W60" i="35"/>
  <c r="S60" i="35"/>
  <c r="J60" i="35"/>
  <c r="H60" i="35"/>
  <c r="G60" i="35"/>
  <c r="AK59" i="35"/>
  <c r="AJ59" i="35"/>
  <c r="AI59" i="35"/>
  <c r="AH59" i="35"/>
  <c r="AG59" i="35"/>
  <c r="AF59" i="35"/>
  <c r="AE59" i="35"/>
  <c r="AD59" i="35"/>
  <c r="W59" i="35"/>
  <c r="J59" i="35"/>
  <c r="H59" i="35"/>
  <c r="G59" i="35"/>
  <c r="AK58" i="35"/>
  <c r="AJ58" i="35"/>
  <c r="AI58" i="35"/>
  <c r="AH58" i="35"/>
  <c r="AG58" i="35"/>
  <c r="AF58" i="35"/>
  <c r="AE58" i="35"/>
  <c r="AD58" i="35"/>
  <c r="W58" i="35"/>
  <c r="S58" i="35"/>
  <c r="J58" i="35"/>
  <c r="G58" i="35"/>
  <c r="AK57" i="35"/>
  <c r="AJ57" i="35"/>
  <c r="AI57" i="35"/>
  <c r="AH57" i="35"/>
  <c r="AG57" i="35"/>
  <c r="AF57" i="35"/>
  <c r="AE57" i="35"/>
  <c r="AD57" i="35"/>
  <c r="W57" i="35"/>
  <c r="S57" i="35"/>
  <c r="J57" i="35"/>
  <c r="G57" i="35"/>
  <c r="AK56" i="35"/>
  <c r="AJ56" i="35"/>
  <c r="AI56" i="35"/>
  <c r="AH56" i="35"/>
  <c r="AG56" i="35"/>
  <c r="AF56" i="35"/>
  <c r="AE56" i="35"/>
  <c r="AD56" i="35"/>
  <c r="W56" i="35"/>
  <c r="J56" i="35"/>
  <c r="G56" i="35"/>
  <c r="AK55" i="35"/>
  <c r="AJ55" i="35"/>
  <c r="AI55" i="35"/>
  <c r="AH55" i="35"/>
  <c r="AG55" i="35"/>
  <c r="AF55" i="35"/>
  <c r="AE55" i="35"/>
  <c r="AD55" i="35"/>
  <c r="W55" i="35"/>
  <c r="J55" i="35"/>
  <c r="G55" i="35"/>
  <c r="AK54" i="35"/>
  <c r="AJ54" i="35"/>
  <c r="AI54" i="35"/>
  <c r="AH54" i="35"/>
  <c r="AG54" i="35"/>
  <c r="AF54" i="35"/>
  <c r="AE54" i="35"/>
  <c r="AD54" i="35"/>
  <c r="W54" i="35"/>
  <c r="J54" i="35"/>
  <c r="G54" i="35"/>
  <c r="AK53" i="35"/>
  <c r="AJ53" i="35"/>
  <c r="AI53" i="35"/>
  <c r="AH53" i="35"/>
  <c r="AG53" i="35"/>
  <c r="AF53" i="35"/>
  <c r="AE53" i="35"/>
  <c r="AD53" i="35"/>
  <c r="W53" i="35"/>
  <c r="S53" i="35"/>
  <c r="J53" i="35"/>
  <c r="G53" i="35"/>
  <c r="AK52" i="35"/>
  <c r="AJ52" i="35"/>
  <c r="AI52" i="35"/>
  <c r="AH52" i="35"/>
  <c r="AG52" i="35"/>
  <c r="AF52" i="35"/>
  <c r="AE52" i="35"/>
  <c r="AD52" i="35"/>
  <c r="W52" i="35"/>
  <c r="J52" i="35"/>
  <c r="G52" i="35"/>
  <c r="AK51" i="35"/>
  <c r="AJ51" i="35"/>
  <c r="AI51" i="35"/>
  <c r="AH51" i="35"/>
  <c r="AG51" i="35"/>
  <c r="AF51" i="35"/>
  <c r="AE51" i="35"/>
  <c r="AD51" i="35"/>
  <c r="W51" i="35"/>
  <c r="J51" i="35"/>
  <c r="G51" i="35"/>
  <c r="AK50" i="35"/>
  <c r="AJ50" i="35"/>
  <c r="AI50" i="35"/>
  <c r="AH50" i="35"/>
  <c r="AG50" i="35"/>
  <c r="AF50" i="35"/>
  <c r="AE50" i="35"/>
  <c r="AD50" i="35"/>
  <c r="W50" i="35"/>
  <c r="S50" i="35"/>
  <c r="J50" i="35"/>
  <c r="G50" i="35"/>
  <c r="AK49" i="35"/>
  <c r="AJ49" i="35"/>
  <c r="AI49" i="35"/>
  <c r="AH49" i="35"/>
  <c r="AG49" i="35"/>
  <c r="AF49" i="35"/>
  <c r="AE49" i="35"/>
  <c r="AD49" i="35"/>
  <c r="W49" i="35"/>
  <c r="S49" i="35"/>
  <c r="J49" i="35"/>
  <c r="G49" i="35"/>
  <c r="AK48" i="35"/>
  <c r="AJ48" i="35"/>
  <c r="AI48" i="35"/>
  <c r="AH48" i="35"/>
  <c r="AG48" i="35"/>
  <c r="AF48" i="35"/>
  <c r="AE48" i="35"/>
  <c r="AD48" i="35"/>
  <c r="W48" i="35"/>
  <c r="J48" i="35"/>
  <c r="G48" i="35"/>
  <c r="AK47" i="35"/>
  <c r="AJ47" i="35"/>
  <c r="AI47" i="35"/>
  <c r="AH47" i="35"/>
  <c r="AG47" i="35"/>
  <c r="AF47" i="35"/>
  <c r="AE47" i="35"/>
  <c r="AD47" i="35"/>
  <c r="W47" i="35"/>
  <c r="J47" i="35"/>
  <c r="G47" i="35"/>
  <c r="AK46" i="35"/>
  <c r="AJ46" i="35"/>
  <c r="AI46" i="35"/>
  <c r="AH46" i="35"/>
  <c r="AG46" i="35"/>
  <c r="AF46" i="35"/>
  <c r="AE46" i="35"/>
  <c r="AD46" i="35"/>
  <c r="W46" i="35"/>
  <c r="J46" i="35"/>
  <c r="G46" i="35"/>
  <c r="AK45" i="35"/>
  <c r="AJ45" i="35"/>
  <c r="AI45" i="35"/>
  <c r="AH45" i="35"/>
  <c r="AG45" i="35"/>
  <c r="AF45" i="35"/>
  <c r="AE45" i="35"/>
  <c r="AD45" i="35"/>
  <c r="W45" i="35"/>
  <c r="S45" i="35"/>
  <c r="J45" i="35"/>
  <c r="G45" i="35"/>
  <c r="AK44" i="35"/>
  <c r="AJ44" i="35"/>
  <c r="AI44" i="35"/>
  <c r="AH44" i="35"/>
  <c r="AG44" i="35"/>
  <c r="AF44" i="35"/>
  <c r="AE44" i="35"/>
  <c r="AD44" i="35"/>
  <c r="W44" i="35"/>
  <c r="J44" i="35"/>
  <c r="G44" i="35"/>
  <c r="AK43" i="35"/>
  <c r="AJ43" i="35"/>
  <c r="AI43" i="35"/>
  <c r="AH43" i="35"/>
  <c r="AG43" i="35"/>
  <c r="AF43" i="35"/>
  <c r="AE43" i="35"/>
  <c r="AD43" i="35"/>
  <c r="W43" i="35"/>
  <c r="J43" i="35"/>
  <c r="G43" i="35"/>
  <c r="AK42" i="35"/>
  <c r="AJ42" i="35"/>
  <c r="AI42" i="35"/>
  <c r="AH42" i="35"/>
  <c r="AG42" i="35"/>
  <c r="AF42" i="35"/>
  <c r="AE42" i="35"/>
  <c r="AD42" i="35"/>
  <c r="W42" i="35"/>
  <c r="S42" i="35"/>
  <c r="J42" i="35"/>
  <c r="G42" i="35"/>
  <c r="AK41" i="35"/>
  <c r="AJ41" i="35"/>
  <c r="AI41" i="35"/>
  <c r="AH41" i="35"/>
  <c r="AG41" i="35"/>
  <c r="AF41" i="35"/>
  <c r="AE41" i="35"/>
  <c r="AD41" i="35"/>
  <c r="W41" i="35"/>
  <c r="S41" i="35"/>
  <c r="J41" i="35"/>
  <c r="G41" i="35"/>
  <c r="AK40" i="35"/>
  <c r="AJ40" i="35"/>
  <c r="AI40" i="35"/>
  <c r="AH40" i="35"/>
  <c r="AG40" i="35"/>
  <c r="AF40" i="35"/>
  <c r="AE40" i="35"/>
  <c r="AD40" i="35"/>
  <c r="W40" i="35"/>
  <c r="J40" i="35"/>
  <c r="G40" i="35"/>
  <c r="AK39" i="35"/>
  <c r="AJ39" i="35"/>
  <c r="AI39" i="35"/>
  <c r="AH39" i="35"/>
  <c r="AG39" i="35"/>
  <c r="AF39" i="35"/>
  <c r="AE39" i="35"/>
  <c r="AD39" i="35"/>
  <c r="W39" i="35"/>
  <c r="J39" i="35"/>
  <c r="G39" i="35"/>
  <c r="AK38" i="35"/>
  <c r="AJ38" i="35"/>
  <c r="AI38" i="35"/>
  <c r="AH38" i="35"/>
  <c r="AG38" i="35"/>
  <c r="AF38" i="35"/>
  <c r="AE38" i="35"/>
  <c r="AD38" i="35"/>
  <c r="W38" i="35"/>
  <c r="J38" i="35"/>
  <c r="H38" i="35"/>
  <c r="G38" i="35"/>
  <c r="AK37" i="35"/>
  <c r="AJ37" i="35"/>
  <c r="AI37" i="35"/>
  <c r="AH37" i="35"/>
  <c r="AG37" i="35"/>
  <c r="AF37" i="35"/>
  <c r="AE37" i="35"/>
  <c r="AD37" i="35"/>
  <c r="W37" i="35"/>
  <c r="S37" i="35"/>
  <c r="J37" i="35"/>
  <c r="H37" i="35"/>
  <c r="G37" i="35"/>
  <c r="AK36" i="35"/>
  <c r="AJ36" i="35"/>
  <c r="AI36" i="35"/>
  <c r="AH36" i="35"/>
  <c r="AG36" i="35"/>
  <c r="AF36" i="35"/>
  <c r="AE36" i="35"/>
  <c r="AD36" i="35"/>
  <c r="W36" i="35"/>
  <c r="S36" i="35"/>
  <c r="J36" i="35"/>
  <c r="H36" i="35"/>
  <c r="G36" i="35"/>
  <c r="AK35" i="35"/>
  <c r="AJ35" i="35"/>
  <c r="AI35" i="35"/>
  <c r="AH35" i="35"/>
  <c r="AG35" i="35"/>
  <c r="AF35" i="35"/>
  <c r="AE35" i="35"/>
  <c r="AD35" i="35"/>
  <c r="W35" i="35"/>
  <c r="J35" i="35"/>
  <c r="H35" i="35"/>
  <c r="G35" i="35"/>
  <c r="AK34" i="35"/>
  <c r="AJ34" i="35"/>
  <c r="AI34" i="35"/>
  <c r="AH34" i="35"/>
  <c r="AG34" i="35"/>
  <c r="AF34" i="35"/>
  <c r="AE34" i="35"/>
  <c r="AD34" i="35"/>
  <c r="W34" i="35"/>
  <c r="J34" i="35"/>
  <c r="H34" i="35"/>
  <c r="G34" i="35"/>
  <c r="AK33" i="35"/>
  <c r="AJ33" i="35"/>
  <c r="AI33" i="35"/>
  <c r="AH33" i="35"/>
  <c r="AG33" i="35"/>
  <c r="AF33" i="35"/>
  <c r="AE33" i="35"/>
  <c r="AD33" i="35"/>
  <c r="W33" i="35"/>
  <c r="S33" i="35"/>
  <c r="J33" i="35"/>
  <c r="H33" i="35"/>
  <c r="G33" i="35"/>
  <c r="AK32" i="35"/>
  <c r="AJ32" i="35"/>
  <c r="AI32" i="35"/>
  <c r="AH32" i="35"/>
  <c r="AG32" i="35"/>
  <c r="AF32" i="35"/>
  <c r="AE32" i="35"/>
  <c r="AD32" i="35"/>
  <c r="W32" i="35"/>
  <c r="S32" i="35"/>
  <c r="J32" i="35"/>
  <c r="H32" i="35"/>
  <c r="G32" i="35"/>
  <c r="AK31" i="35"/>
  <c r="AJ31" i="35"/>
  <c r="AI31" i="35"/>
  <c r="AH31" i="35"/>
  <c r="AG31" i="35"/>
  <c r="AF31" i="35"/>
  <c r="AE31" i="35"/>
  <c r="AD31" i="35"/>
  <c r="W31" i="35"/>
  <c r="J31" i="35"/>
  <c r="H31" i="35"/>
  <c r="G31" i="35"/>
  <c r="AK30" i="35"/>
  <c r="AJ30" i="35"/>
  <c r="AI30" i="35"/>
  <c r="AH30" i="35"/>
  <c r="AG30" i="35"/>
  <c r="AF30" i="35"/>
  <c r="AE30" i="35"/>
  <c r="AD30" i="35"/>
  <c r="W30" i="35"/>
  <c r="S30" i="35"/>
  <c r="J30" i="35"/>
  <c r="H30" i="35"/>
  <c r="G30" i="35"/>
  <c r="AK29" i="35"/>
  <c r="AJ29" i="35"/>
  <c r="AI29" i="35"/>
  <c r="AH29" i="35"/>
  <c r="AG29" i="35"/>
  <c r="AF29" i="35"/>
  <c r="AE29" i="35"/>
  <c r="AD29" i="35"/>
  <c r="W29" i="35"/>
  <c r="S29" i="35"/>
  <c r="J29" i="35"/>
  <c r="H29" i="35"/>
  <c r="G29" i="35"/>
  <c r="AK28" i="35"/>
  <c r="AJ28" i="35"/>
  <c r="AI28" i="35"/>
  <c r="AH28" i="35"/>
  <c r="AG28" i="35"/>
  <c r="AF28" i="35"/>
  <c r="AE28" i="35"/>
  <c r="AD28" i="35"/>
  <c r="W28" i="35"/>
  <c r="S28" i="35"/>
  <c r="J28" i="35"/>
  <c r="H28" i="35"/>
  <c r="G28" i="35"/>
  <c r="AK27" i="35"/>
  <c r="AJ27" i="35"/>
  <c r="AI27" i="35"/>
  <c r="AH27" i="35"/>
  <c r="AG27" i="35"/>
  <c r="AF27" i="35"/>
  <c r="AE27" i="35"/>
  <c r="AD27" i="35"/>
  <c r="W27" i="35"/>
  <c r="J27" i="35"/>
  <c r="H27" i="35"/>
  <c r="G27" i="35"/>
  <c r="AK26" i="35"/>
  <c r="AJ26" i="35"/>
  <c r="AI26" i="35"/>
  <c r="AH26" i="35"/>
  <c r="AG26" i="35"/>
  <c r="AF26" i="35"/>
  <c r="AE26" i="35"/>
  <c r="AD26" i="35"/>
  <c r="W26" i="35"/>
  <c r="J26" i="35"/>
  <c r="H26" i="35"/>
  <c r="G26" i="35"/>
  <c r="AK25" i="35"/>
  <c r="AJ25" i="35"/>
  <c r="AI25" i="35"/>
  <c r="AH25" i="35"/>
  <c r="AG25" i="35"/>
  <c r="AF25" i="35"/>
  <c r="AE25" i="35"/>
  <c r="AD25" i="35"/>
  <c r="W25" i="35"/>
  <c r="S25" i="35"/>
  <c r="J25" i="35"/>
  <c r="H25" i="35"/>
  <c r="G25" i="35"/>
  <c r="AK24" i="35"/>
  <c r="AJ24" i="35"/>
  <c r="AI24" i="35"/>
  <c r="AH24" i="35"/>
  <c r="AG24" i="35"/>
  <c r="AF24" i="35"/>
  <c r="AE24" i="35"/>
  <c r="AD24" i="35"/>
  <c r="W24" i="35"/>
  <c r="S24" i="35"/>
  <c r="J24" i="35"/>
  <c r="H24" i="35"/>
  <c r="G24" i="35"/>
  <c r="AK23" i="35"/>
  <c r="AJ23" i="35"/>
  <c r="AI23" i="35"/>
  <c r="AH23" i="35"/>
  <c r="AG23" i="35"/>
  <c r="AF23" i="35"/>
  <c r="AE23" i="35"/>
  <c r="AD23" i="35"/>
  <c r="W23" i="35"/>
  <c r="J23" i="35"/>
  <c r="H23" i="35"/>
  <c r="G23" i="35"/>
  <c r="AK22" i="35"/>
  <c r="AJ22" i="35"/>
  <c r="AI22" i="35"/>
  <c r="AH22" i="35"/>
  <c r="AG22" i="35"/>
  <c r="AF22" i="35"/>
  <c r="AE22" i="35"/>
  <c r="AD22" i="35"/>
  <c r="W22" i="35"/>
  <c r="J22" i="35"/>
  <c r="H22" i="35"/>
  <c r="G22" i="35"/>
  <c r="AK21" i="35"/>
  <c r="AJ21" i="35"/>
  <c r="AI21" i="35"/>
  <c r="AH21" i="35"/>
  <c r="AG21" i="35"/>
  <c r="AF21" i="35"/>
  <c r="AE21" i="35"/>
  <c r="AD21" i="35"/>
  <c r="W21" i="35"/>
  <c r="S21" i="35"/>
  <c r="J21" i="35"/>
  <c r="H21" i="35"/>
  <c r="G21" i="35"/>
  <c r="AK20" i="35"/>
  <c r="AJ20" i="35"/>
  <c r="AI20" i="35"/>
  <c r="AH20" i="35"/>
  <c r="AG20" i="35"/>
  <c r="AF20" i="35"/>
  <c r="AE20" i="35"/>
  <c r="AD20" i="35"/>
  <c r="W20" i="35"/>
  <c r="S20" i="35"/>
  <c r="J20" i="35"/>
  <c r="H20" i="35"/>
  <c r="G20" i="35"/>
  <c r="AK19" i="35"/>
  <c r="AJ19" i="35"/>
  <c r="AI19" i="35"/>
  <c r="AH19" i="35"/>
  <c r="AG19" i="35"/>
  <c r="AF19" i="35"/>
  <c r="AE19" i="35"/>
  <c r="AD19" i="35"/>
  <c r="W19" i="35"/>
  <c r="J19" i="35"/>
  <c r="H19" i="35"/>
  <c r="G19" i="35"/>
  <c r="AK18" i="35"/>
  <c r="AJ18" i="35"/>
  <c r="AI18" i="35"/>
  <c r="AH18" i="35"/>
  <c r="AG18" i="35"/>
  <c r="AF18" i="35"/>
  <c r="AE18" i="35"/>
  <c r="AD18" i="35"/>
  <c r="W18" i="35"/>
  <c r="J18" i="35"/>
  <c r="H18" i="35"/>
  <c r="G18" i="35"/>
  <c r="AK17" i="35"/>
  <c r="AJ17" i="35"/>
  <c r="AI17" i="35"/>
  <c r="AH17" i="35"/>
  <c r="AG17" i="35"/>
  <c r="AF17" i="35"/>
  <c r="AE17" i="35"/>
  <c r="AD17" i="35"/>
  <c r="W17" i="35"/>
  <c r="S17" i="35"/>
  <c r="J17" i="35"/>
  <c r="H17" i="35"/>
  <c r="G17" i="35"/>
  <c r="AK16" i="35"/>
  <c r="AJ16" i="35"/>
  <c r="AI16" i="35"/>
  <c r="AH16" i="35"/>
  <c r="AG16" i="35"/>
  <c r="AF16" i="35"/>
  <c r="AE16" i="35"/>
  <c r="AD16" i="35"/>
  <c r="W16" i="35"/>
  <c r="S16" i="35"/>
  <c r="J16" i="35"/>
  <c r="H16" i="35"/>
  <c r="G16" i="35"/>
  <c r="AK15" i="35"/>
  <c r="AJ15" i="35"/>
  <c r="AI15" i="35"/>
  <c r="AH15" i="35"/>
  <c r="AG15" i="35"/>
  <c r="AF15" i="35"/>
  <c r="AE15" i="35"/>
  <c r="AD15" i="35"/>
  <c r="W15" i="35"/>
  <c r="J15" i="35"/>
  <c r="H15" i="35"/>
  <c r="G15" i="35"/>
  <c r="AK14" i="35"/>
  <c r="AJ14" i="35"/>
  <c r="AI14" i="35"/>
  <c r="AH14" i="35"/>
  <c r="AG14" i="35"/>
  <c r="AF14" i="35"/>
  <c r="AE14" i="35"/>
  <c r="AD14" i="35"/>
  <c r="W14" i="35"/>
  <c r="S14" i="35"/>
  <c r="J14" i="35"/>
  <c r="H14" i="35"/>
  <c r="G14" i="35"/>
  <c r="AK13" i="35"/>
  <c r="AJ13" i="35"/>
  <c r="AI13" i="35"/>
  <c r="AH13" i="35"/>
  <c r="AG13" i="35"/>
  <c r="AF13" i="35"/>
  <c r="AE13" i="35"/>
  <c r="AD13" i="35"/>
  <c r="W13" i="35"/>
  <c r="S13" i="35"/>
  <c r="J13" i="35"/>
  <c r="H13" i="35"/>
  <c r="G13" i="35"/>
  <c r="AK12" i="35"/>
  <c r="AJ12" i="35"/>
  <c r="AI12" i="35"/>
  <c r="AH12" i="35"/>
  <c r="AG12" i="35"/>
  <c r="AF12" i="35"/>
  <c r="AE12" i="35"/>
  <c r="AD12" i="35"/>
  <c r="W12" i="35"/>
  <c r="S12" i="35"/>
  <c r="J12" i="35"/>
  <c r="H12" i="35"/>
  <c r="G12" i="35"/>
  <c r="AK11" i="35"/>
  <c r="AJ11" i="35"/>
  <c r="AI11" i="35"/>
  <c r="AH11" i="35"/>
  <c r="AG11" i="35"/>
  <c r="AF11" i="35"/>
  <c r="AE11" i="35"/>
  <c r="AD11" i="35"/>
  <c r="W11" i="35"/>
  <c r="J11" i="35"/>
  <c r="H11" i="35"/>
  <c r="G11" i="35"/>
  <c r="AK10" i="35"/>
  <c r="AJ10" i="35"/>
  <c r="AI10" i="35"/>
  <c r="AH10" i="35"/>
  <c r="AG10" i="35"/>
  <c r="AF10" i="35"/>
  <c r="AE10" i="35"/>
  <c r="AD10" i="35"/>
  <c r="W10" i="35"/>
  <c r="W70" i="35" s="1"/>
  <c r="S10" i="35"/>
  <c r="J10" i="35"/>
  <c r="H10" i="35"/>
  <c r="G10" i="35"/>
  <c r="AK131" i="35"/>
  <c r="AJ131" i="35"/>
  <c r="AI131" i="35"/>
  <c r="AH131" i="35"/>
  <c r="AG131" i="35"/>
  <c r="AF131" i="35"/>
  <c r="AE131" i="35"/>
  <c r="AD131" i="35"/>
  <c r="W131" i="35"/>
  <c r="S131" i="35"/>
  <c r="J131" i="35"/>
  <c r="H131" i="35"/>
  <c r="G131" i="35"/>
  <c r="AK130" i="35"/>
  <c r="AJ130" i="35"/>
  <c r="AI130" i="35"/>
  <c r="AH130" i="35"/>
  <c r="AG130" i="35"/>
  <c r="AF130" i="35"/>
  <c r="AE130" i="35"/>
  <c r="AD130" i="35"/>
  <c r="W130" i="35"/>
  <c r="S130" i="35"/>
  <c r="J130" i="35"/>
  <c r="H130" i="35"/>
  <c r="G130" i="35"/>
  <c r="AK129" i="35"/>
  <c r="AJ129" i="35"/>
  <c r="AI129" i="35"/>
  <c r="AH129" i="35"/>
  <c r="AG129" i="35"/>
  <c r="AF129" i="35"/>
  <c r="AE129" i="35"/>
  <c r="AD129" i="35"/>
  <c r="W129" i="35"/>
  <c r="J129" i="35"/>
  <c r="H129" i="35"/>
  <c r="G129" i="35"/>
  <c r="AK128" i="35"/>
  <c r="AJ128" i="35"/>
  <c r="AI128" i="35"/>
  <c r="AH128" i="35"/>
  <c r="AG128" i="35"/>
  <c r="AF128" i="35"/>
  <c r="AE128" i="35"/>
  <c r="AD128" i="35"/>
  <c r="W128" i="35"/>
  <c r="J128" i="35"/>
  <c r="H128" i="35"/>
  <c r="G128" i="35"/>
  <c r="AK127" i="35"/>
  <c r="AJ127" i="35"/>
  <c r="AI127" i="35"/>
  <c r="AH127" i="35"/>
  <c r="AG127" i="35"/>
  <c r="AF127" i="35"/>
  <c r="AE127" i="35"/>
  <c r="AD127" i="35"/>
  <c r="W127" i="35"/>
  <c r="S127" i="35"/>
  <c r="J127" i="35"/>
  <c r="H127" i="35"/>
  <c r="G127" i="35"/>
  <c r="AK126" i="35"/>
  <c r="AJ126" i="35"/>
  <c r="AI126" i="35"/>
  <c r="AH126" i="35"/>
  <c r="AG126" i="35"/>
  <c r="AF126" i="35"/>
  <c r="AE126" i="35"/>
  <c r="AD126" i="35"/>
  <c r="W126" i="35"/>
  <c r="S126" i="35"/>
  <c r="J126" i="35"/>
  <c r="H126" i="35"/>
  <c r="G126" i="35"/>
  <c r="AK125" i="35"/>
  <c r="AJ125" i="35"/>
  <c r="AI125" i="35"/>
  <c r="AH125" i="35"/>
  <c r="AG125" i="35"/>
  <c r="AF125" i="35"/>
  <c r="AE125" i="35"/>
  <c r="AD125" i="35"/>
  <c r="W125" i="35"/>
  <c r="S125" i="35"/>
  <c r="J125" i="35"/>
  <c r="H125" i="35"/>
  <c r="G125" i="35"/>
  <c r="AK124" i="35"/>
  <c r="AJ124" i="35"/>
  <c r="AI124" i="35"/>
  <c r="AH124" i="35"/>
  <c r="AG124" i="35"/>
  <c r="AF124" i="35"/>
  <c r="AE124" i="35"/>
  <c r="AD124" i="35"/>
  <c r="W124" i="35"/>
  <c r="J124" i="35"/>
  <c r="H124" i="35"/>
  <c r="G124" i="35"/>
  <c r="AK123" i="35"/>
  <c r="AJ123" i="35"/>
  <c r="AI123" i="35"/>
  <c r="AH123" i="35"/>
  <c r="AG123" i="35"/>
  <c r="AF123" i="35"/>
  <c r="AE123" i="35"/>
  <c r="AD123" i="35"/>
  <c r="W123" i="35"/>
  <c r="S123" i="35"/>
  <c r="J123" i="35"/>
  <c r="H123" i="35"/>
  <c r="G123" i="35"/>
  <c r="AK122" i="35"/>
  <c r="AJ122" i="35"/>
  <c r="AI122" i="35"/>
  <c r="AH122" i="35"/>
  <c r="AG122" i="35"/>
  <c r="AF122" i="35"/>
  <c r="AE122" i="35"/>
  <c r="AD122" i="35"/>
  <c r="W122" i="35"/>
  <c r="S122" i="35"/>
  <c r="J122" i="35"/>
  <c r="H122" i="35"/>
  <c r="G122" i="35"/>
  <c r="AK121" i="35"/>
  <c r="AJ121" i="35"/>
  <c r="AI121" i="35"/>
  <c r="AH121" i="35"/>
  <c r="AG121" i="35"/>
  <c r="AF121" i="35"/>
  <c r="AE121" i="35"/>
  <c r="AD121" i="35"/>
  <c r="W121" i="35"/>
  <c r="S121" i="35"/>
  <c r="J121" i="35"/>
  <c r="H121" i="35"/>
  <c r="G121" i="35"/>
  <c r="AK120" i="35"/>
  <c r="AJ120" i="35"/>
  <c r="AI120" i="35"/>
  <c r="AH120" i="35"/>
  <c r="AG120" i="35"/>
  <c r="AF120" i="35"/>
  <c r="AE120" i="35"/>
  <c r="AD120" i="35"/>
  <c r="W120" i="35"/>
  <c r="J120" i="35"/>
  <c r="G120" i="35"/>
  <c r="AK119" i="35"/>
  <c r="AJ119" i="35"/>
  <c r="AI119" i="35"/>
  <c r="AH119" i="35"/>
  <c r="AG119" i="35"/>
  <c r="AF119" i="35"/>
  <c r="AE119" i="35"/>
  <c r="AD119" i="35"/>
  <c r="W119" i="35"/>
  <c r="S119" i="35"/>
  <c r="J119" i="35"/>
  <c r="G119" i="35"/>
  <c r="AK118" i="35"/>
  <c r="AJ118" i="35"/>
  <c r="AI118" i="35"/>
  <c r="AH118" i="35"/>
  <c r="AG118" i="35"/>
  <c r="AF118" i="35"/>
  <c r="AE118" i="35"/>
  <c r="AD118" i="35"/>
  <c r="W118" i="35"/>
  <c r="S118" i="35"/>
  <c r="J118" i="35"/>
  <c r="G118" i="35"/>
  <c r="AK117" i="35"/>
  <c r="AJ117" i="35"/>
  <c r="AI117" i="35"/>
  <c r="AH117" i="35"/>
  <c r="AG117" i="35"/>
  <c r="AF117" i="35"/>
  <c r="AE117" i="35"/>
  <c r="AD117" i="35"/>
  <c r="W117" i="35"/>
  <c r="S117" i="35"/>
  <c r="J117" i="35"/>
  <c r="G117" i="35"/>
  <c r="AK116" i="35"/>
  <c r="AJ116" i="35"/>
  <c r="AI116" i="35"/>
  <c r="AH116" i="35"/>
  <c r="AG116" i="35"/>
  <c r="AF116" i="35"/>
  <c r="AE116" i="35"/>
  <c r="AD116" i="35"/>
  <c r="W116" i="35"/>
  <c r="J116" i="35"/>
  <c r="G116" i="35"/>
  <c r="AK115" i="35"/>
  <c r="AJ115" i="35"/>
  <c r="AI115" i="35"/>
  <c r="AH115" i="35"/>
  <c r="AG115" i="35"/>
  <c r="AF115" i="35"/>
  <c r="AE115" i="35"/>
  <c r="AD115" i="35"/>
  <c r="W115" i="35"/>
  <c r="S115" i="35"/>
  <c r="J115" i="35"/>
  <c r="G115" i="35"/>
  <c r="AK114" i="35"/>
  <c r="AJ114" i="35"/>
  <c r="AI114" i="35"/>
  <c r="AH114" i="35"/>
  <c r="AG114" i="35"/>
  <c r="AF114" i="35"/>
  <c r="AE114" i="35"/>
  <c r="AD114" i="35"/>
  <c r="W114" i="35"/>
  <c r="S114" i="35"/>
  <c r="J114" i="35"/>
  <c r="G114" i="35"/>
  <c r="AK113" i="35"/>
  <c r="AJ113" i="35"/>
  <c r="AI113" i="35"/>
  <c r="AH113" i="35"/>
  <c r="AG113" i="35"/>
  <c r="AF113" i="35"/>
  <c r="AE113" i="35"/>
  <c r="AD113" i="35"/>
  <c r="W113" i="35"/>
  <c r="J113" i="35"/>
  <c r="G113" i="35"/>
  <c r="AK112" i="35"/>
  <c r="AJ112" i="35"/>
  <c r="AI112" i="35"/>
  <c r="AH112" i="35"/>
  <c r="AG112" i="35"/>
  <c r="AF112" i="35"/>
  <c r="AE112" i="35"/>
  <c r="AD112" i="35"/>
  <c r="W112" i="35"/>
  <c r="J112" i="35"/>
  <c r="G112" i="35"/>
  <c r="AK111" i="35"/>
  <c r="AJ111" i="35"/>
  <c r="AI111" i="35"/>
  <c r="AH111" i="35"/>
  <c r="AG111" i="35"/>
  <c r="AF111" i="35"/>
  <c r="AE111" i="35"/>
  <c r="AD111" i="35"/>
  <c r="W111" i="35"/>
  <c r="S111" i="35"/>
  <c r="J111" i="35"/>
  <c r="G111" i="35"/>
  <c r="AK110" i="35"/>
  <c r="AJ110" i="35"/>
  <c r="AI110" i="35"/>
  <c r="AH110" i="35"/>
  <c r="AG110" i="35"/>
  <c r="AF110" i="35"/>
  <c r="AE110" i="35"/>
  <c r="AD110" i="35"/>
  <c r="W110" i="35"/>
  <c r="S110" i="35"/>
  <c r="J110" i="35"/>
  <c r="G110" i="35"/>
  <c r="AK109" i="35"/>
  <c r="AJ109" i="35"/>
  <c r="AI109" i="35"/>
  <c r="AH109" i="35"/>
  <c r="AG109" i="35"/>
  <c r="AF109" i="35"/>
  <c r="AE109" i="35"/>
  <c r="AD109" i="35"/>
  <c r="W109" i="35"/>
  <c r="J109" i="35"/>
  <c r="G109" i="35"/>
  <c r="AK108" i="35"/>
  <c r="AJ108" i="35"/>
  <c r="AI108" i="35"/>
  <c r="AH108" i="35"/>
  <c r="AG108" i="35"/>
  <c r="AF108" i="35"/>
  <c r="AE108" i="35"/>
  <c r="AD108" i="35"/>
  <c r="W108" i="35"/>
  <c r="J108" i="35"/>
  <c r="G108" i="35"/>
  <c r="AK107" i="35"/>
  <c r="AJ107" i="35"/>
  <c r="AI107" i="35"/>
  <c r="AH107" i="35"/>
  <c r="AG107" i="35"/>
  <c r="AF107" i="35"/>
  <c r="AE107" i="35"/>
  <c r="AD107" i="35"/>
  <c r="W107" i="35"/>
  <c r="S107" i="35"/>
  <c r="J107" i="35"/>
  <c r="G107" i="35"/>
  <c r="AK106" i="35"/>
  <c r="AJ106" i="35"/>
  <c r="AI106" i="35"/>
  <c r="AH106" i="35"/>
  <c r="AG106" i="35"/>
  <c r="AF106" i="35"/>
  <c r="AE106" i="35"/>
  <c r="AD106" i="35"/>
  <c r="W106" i="35"/>
  <c r="S106" i="35"/>
  <c r="J106" i="35"/>
  <c r="G106" i="35"/>
  <c r="AK105" i="35"/>
  <c r="AJ105" i="35"/>
  <c r="AI105" i="35"/>
  <c r="AH105" i="35"/>
  <c r="AG105" i="35"/>
  <c r="AF105" i="35"/>
  <c r="AE105" i="35"/>
  <c r="AD105" i="35"/>
  <c r="W105" i="35"/>
  <c r="S105" i="35"/>
  <c r="J105" i="35"/>
  <c r="G105" i="35"/>
  <c r="AK104" i="35"/>
  <c r="AJ104" i="35"/>
  <c r="AI104" i="35"/>
  <c r="AH104" i="35"/>
  <c r="AG104" i="35"/>
  <c r="AF104" i="35"/>
  <c r="AE104" i="35"/>
  <c r="AD104" i="35"/>
  <c r="W104" i="35"/>
  <c r="J104" i="35"/>
  <c r="G104" i="35"/>
  <c r="AK103" i="35"/>
  <c r="AJ103" i="35"/>
  <c r="AI103" i="35"/>
  <c r="AH103" i="35"/>
  <c r="AG103" i="35"/>
  <c r="AF103" i="35"/>
  <c r="AE103" i="35"/>
  <c r="AD103" i="35"/>
  <c r="W103" i="35"/>
  <c r="S103" i="35"/>
  <c r="J103" i="35"/>
  <c r="G103" i="35"/>
  <c r="AK102" i="35"/>
  <c r="AJ102" i="35"/>
  <c r="AI102" i="35"/>
  <c r="AH102" i="35"/>
  <c r="AG102" i="35"/>
  <c r="AF102" i="35"/>
  <c r="AE102" i="35"/>
  <c r="AD102" i="35"/>
  <c r="W102" i="35"/>
  <c r="S102" i="35"/>
  <c r="J102" i="35"/>
  <c r="G102" i="35"/>
  <c r="AK101" i="35"/>
  <c r="AJ101" i="35"/>
  <c r="AI101" i="35"/>
  <c r="AH101" i="35"/>
  <c r="AG101" i="35"/>
  <c r="AF101" i="35"/>
  <c r="AE101" i="35"/>
  <c r="AD101" i="35"/>
  <c r="W101" i="35"/>
  <c r="S101" i="35"/>
  <c r="J101" i="35"/>
  <c r="G101" i="35"/>
  <c r="AK100" i="35"/>
  <c r="AJ100" i="35"/>
  <c r="AI100" i="35"/>
  <c r="AH100" i="35"/>
  <c r="AG100" i="35"/>
  <c r="AF100" i="35"/>
  <c r="AE100" i="35"/>
  <c r="AD100" i="35"/>
  <c r="W100" i="35"/>
  <c r="J100" i="35"/>
  <c r="H100" i="35"/>
  <c r="G100" i="35"/>
  <c r="AK99" i="35"/>
  <c r="AJ99" i="35"/>
  <c r="AI99" i="35"/>
  <c r="AH99" i="35"/>
  <c r="AG99" i="35"/>
  <c r="AF99" i="35"/>
  <c r="AE99" i="35"/>
  <c r="AD99" i="35"/>
  <c r="W99" i="35"/>
  <c r="S99" i="35"/>
  <c r="J99" i="35"/>
  <c r="H99" i="35"/>
  <c r="G99" i="35"/>
  <c r="AK98" i="35"/>
  <c r="AJ98" i="35"/>
  <c r="AI98" i="35"/>
  <c r="AH98" i="35"/>
  <c r="AG98" i="35"/>
  <c r="AF98" i="35"/>
  <c r="AE98" i="35"/>
  <c r="AD98" i="35"/>
  <c r="W98" i="35"/>
  <c r="S98" i="35"/>
  <c r="J98" i="35"/>
  <c r="H98" i="35"/>
  <c r="G98" i="35"/>
  <c r="AK97" i="35"/>
  <c r="AJ97" i="35"/>
  <c r="AI97" i="35"/>
  <c r="AH97" i="35"/>
  <c r="AG97" i="35"/>
  <c r="AF97" i="35"/>
  <c r="AE97" i="35"/>
  <c r="AD97" i="35"/>
  <c r="W97" i="35"/>
  <c r="J97" i="35"/>
  <c r="H97" i="35"/>
  <c r="G97" i="35"/>
  <c r="AK96" i="35"/>
  <c r="AJ96" i="35"/>
  <c r="AI96" i="35"/>
  <c r="AH96" i="35"/>
  <c r="AG96" i="35"/>
  <c r="AF96" i="35"/>
  <c r="AE96" i="35"/>
  <c r="AD96" i="35"/>
  <c r="W96" i="35"/>
  <c r="J96" i="35"/>
  <c r="H96" i="35"/>
  <c r="G96" i="35"/>
  <c r="AK95" i="35"/>
  <c r="AJ95" i="35"/>
  <c r="AI95" i="35"/>
  <c r="AH95" i="35"/>
  <c r="AG95" i="35"/>
  <c r="AF95" i="35"/>
  <c r="AE95" i="35"/>
  <c r="AD95" i="35"/>
  <c r="W95" i="35"/>
  <c r="S95" i="35"/>
  <c r="J95" i="35"/>
  <c r="H95" i="35"/>
  <c r="G95" i="35"/>
  <c r="AK94" i="35"/>
  <c r="AJ94" i="35"/>
  <c r="AI94" i="35"/>
  <c r="AH94" i="35"/>
  <c r="AG94" i="35"/>
  <c r="AF94" i="35"/>
  <c r="AE94" i="35"/>
  <c r="AD94" i="35"/>
  <c r="W94" i="35"/>
  <c r="S94" i="35"/>
  <c r="J94" i="35"/>
  <c r="H94" i="35"/>
  <c r="G94" i="35"/>
  <c r="AK93" i="35"/>
  <c r="AJ93" i="35"/>
  <c r="AI93" i="35"/>
  <c r="AH93" i="35"/>
  <c r="AG93" i="35"/>
  <c r="AF93" i="35"/>
  <c r="AE93" i="35"/>
  <c r="AD93" i="35"/>
  <c r="W93" i="35"/>
  <c r="S93" i="35"/>
  <c r="J93" i="35"/>
  <c r="H93" i="35"/>
  <c r="G93" i="35"/>
  <c r="AK92" i="35"/>
  <c r="AJ92" i="35"/>
  <c r="AI92" i="35"/>
  <c r="AH92" i="35"/>
  <c r="AG92" i="35"/>
  <c r="AF92" i="35"/>
  <c r="AE92" i="35"/>
  <c r="AD92" i="35"/>
  <c r="W92" i="35"/>
  <c r="J92" i="35"/>
  <c r="H92" i="35"/>
  <c r="G92" i="35"/>
  <c r="AK91" i="35"/>
  <c r="AJ91" i="35"/>
  <c r="AI91" i="35"/>
  <c r="AH91" i="35"/>
  <c r="AG91" i="35"/>
  <c r="AF91" i="35"/>
  <c r="AE91" i="35"/>
  <c r="AD91" i="35"/>
  <c r="W91" i="35"/>
  <c r="S91" i="35"/>
  <c r="J91" i="35"/>
  <c r="H91" i="35"/>
  <c r="G91" i="35"/>
  <c r="AK90" i="35"/>
  <c r="AJ90" i="35"/>
  <c r="AI90" i="35"/>
  <c r="AH90" i="35"/>
  <c r="AG90" i="35"/>
  <c r="AF90" i="35"/>
  <c r="AE90" i="35"/>
  <c r="AD90" i="35"/>
  <c r="W90" i="35"/>
  <c r="S90" i="35"/>
  <c r="J90" i="35"/>
  <c r="H90" i="35"/>
  <c r="G90" i="35"/>
  <c r="AK89" i="35"/>
  <c r="AJ89" i="35"/>
  <c r="AI89" i="35"/>
  <c r="AH89" i="35"/>
  <c r="AG89" i="35"/>
  <c r="AF89" i="35"/>
  <c r="AE89" i="35"/>
  <c r="AD89" i="35"/>
  <c r="W89" i="35"/>
  <c r="S89" i="35"/>
  <c r="J89" i="35"/>
  <c r="H89" i="35"/>
  <c r="G89" i="35"/>
  <c r="AK88" i="35"/>
  <c r="AJ88" i="35"/>
  <c r="AI88" i="35"/>
  <c r="AH88" i="35"/>
  <c r="AG88" i="35"/>
  <c r="AF88" i="35"/>
  <c r="AE88" i="35"/>
  <c r="AD88" i="35"/>
  <c r="W88" i="35"/>
  <c r="J88" i="35"/>
  <c r="H88" i="35"/>
  <c r="G88" i="35"/>
  <c r="AK87" i="35"/>
  <c r="AJ87" i="35"/>
  <c r="AI87" i="35"/>
  <c r="AH87" i="35"/>
  <c r="AG87" i="35"/>
  <c r="AF87" i="35"/>
  <c r="AE87" i="35"/>
  <c r="AD87" i="35"/>
  <c r="W87" i="35"/>
  <c r="S87" i="35"/>
  <c r="J87" i="35"/>
  <c r="H87" i="35"/>
  <c r="G87" i="35"/>
  <c r="AK86" i="35"/>
  <c r="AJ86" i="35"/>
  <c r="AI86" i="35"/>
  <c r="AH86" i="35"/>
  <c r="AG86" i="35"/>
  <c r="AF86" i="35"/>
  <c r="AE86" i="35"/>
  <c r="AD86" i="35"/>
  <c r="W86" i="35"/>
  <c r="S86" i="35"/>
  <c r="J86" i="35"/>
  <c r="H86" i="35"/>
  <c r="G86" i="35"/>
  <c r="AK85" i="35"/>
  <c r="AJ85" i="35"/>
  <c r="AI85" i="35"/>
  <c r="AH85" i="35"/>
  <c r="AG85" i="35"/>
  <c r="AF85" i="35"/>
  <c r="AE85" i="35"/>
  <c r="AD85" i="35"/>
  <c r="W85" i="35"/>
  <c r="J85" i="35"/>
  <c r="H85" i="35"/>
  <c r="G85" i="35"/>
  <c r="AK84" i="35"/>
  <c r="AJ84" i="35"/>
  <c r="AI84" i="35"/>
  <c r="AH84" i="35"/>
  <c r="AG84" i="35"/>
  <c r="AF84" i="35"/>
  <c r="AE84" i="35"/>
  <c r="AD84" i="35"/>
  <c r="W84" i="35"/>
  <c r="J84" i="35"/>
  <c r="H84" i="35"/>
  <c r="G84" i="35"/>
  <c r="AK83" i="35"/>
  <c r="AJ83" i="35"/>
  <c r="AI83" i="35"/>
  <c r="AH83" i="35"/>
  <c r="AG83" i="35"/>
  <c r="AF83" i="35"/>
  <c r="AE83" i="35"/>
  <c r="AD83" i="35"/>
  <c r="W83" i="35"/>
  <c r="S83" i="35"/>
  <c r="J83" i="35"/>
  <c r="H83" i="35"/>
  <c r="G83" i="35"/>
  <c r="AK82" i="35"/>
  <c r="AJ82" i="35"/>
  <c r="AI82" i="35"/>
  <c r="AH82" i="35"/>
  <c r="AG82" i="35"/>
  <c r="AF82" i="35"/>
  <c r="AE82" i="35"/>
  <c r="AD82" i="35"/>
  <c r="W82" i="35"/>
  <c r="S82" i="35"/>
  <c r="J82" i="35"/>
  <c r="H82" i="35"/>
  <c r="G82" i="35"/>
  <c r="AK81" i="35"/>
  <c r="AJ81" i="35"/>
  <c r="AI81" i="35"/>
  <c r="AH81" i="35"/>
  <c r="AG81" i="35"/>
  <c r="AF81" i="35"/>
  <c r="AE81" i="35"/>
  <c r="AD81" i="35"/>
  <c r="W81" i="35"/>
  <c r="J81" i="35"/>
  <c r="H81" i="35"/>
  <c r="G81" i="35"/>
  <c r="AK80" i="35"/>
  <c r="AJ80" i="35"/>
  <c r="AI80" i="35"/>
  <c r="AH80" i="35"/>
  <c r="AG80" i="35"/>
  <c r="AF80" i="35"/>
  <c r="AE80" i="35"/>
  <c r="AD80" i="35"/>
  <c r="W80" i="35"/>
  <c r="J80" i="35"/>
  <c r="H80" i="35"/>
  <c r="G80" i="35"/>
  <c r="AK79" i="35"/>
  <c r="AJ79" i="35"/>
  <c r="AI79" i="35"/>
  <c r="AH79" i="35"/>
  <c r="AG79" i="35"/>
  <c r="AF79" i="35"/>
  <c r="AE79" i="35"/>
  <c r="AD79" i="35"/>
  <c r="W79" i="35"/>
  <c r="S79" i="35"/>
  <c r="J79" i="35"/>
  <c r="H79" i="35"/>
  <c r="G79" i="35"/>
  <c r="AK78" i="35"/>
  <c r="AJ78" i="35"/>
  <c r="AI78" i="35"/>
  <c r="AH78" i="35"/>
  <c r="AG78" i="35"/>
  <c r="AF78" i="35"/>
  <c r="AE78" i="35"/>
  <c r="AD78" i="35"/>
  <c r="W78" i="35"/>
  <c r="S78" i="35"/>
  <c r="J78" i="35"/>
  <c r="H78" i="35"/>
  <c r="G78" i="35"/>
  <c r="AK77" i="35"/>
  <c r="AJ77" i="35"/>
  <c r="AI77" i="35"/>
  <c r="AH77" i="35"/>
  <c r="AG77" i="35"/>
  <c r="AF77" i="35"/>
  <c r="AE77" i="35"/>
  <c r="AD77" i="35"/>
  <c r="W77" i="35"/>
  <c r="S77" i="35"/>
  <c r="J77" i="35"/>
  <c r="H77" i="35"/>
  <c r="G77" i="35"/>
  <c r="AK76" i="35"/>
  <c r="AJ76" i="35"/>
  <c r="AI76" i="35"/>
  <c r="AH76" i="35"/>
  <c r="AG76" i="35"/>
  <c r="AF76" i="35"/>
  <c r="AE76" i="35"/>
  <c r="AD76" i="35"/>
  <c r="W76" i="35"/>
  <c r="J76" i="35"/>
  <c r="H76" i="35"/>
  <c r="G76" i="35"/>
  <c r="AK75" i="35"/>
  <c r="AJ75" i="35"/>
  <c r="AI75" i="35"/>
  <c r="AH75" i="35"/>
  <c r="AG75" i="35"/>
  <c r="AF75" i="35"/>
  <c r="AE75" i="35"/>
  <c r="AD75" i="35"/>
  <c r="W75" i="35"/>
  <c r="S75" i="35"/>
  <c r="J75" i="35"/>
  <c r="H75" i="35"/>
  <c r="G75" i="35"/>
  <c r="AK74" i="35"/>
  <c r="AJ74" i="35"/>
  <c r="AI74" i="35"/>
  <c r="AH74" i="35"/>
  <c r="AG74" i="35"/>
  <c r="AF74" i="35"/>
  <c r="AE74" i="35"/>
  <c r="AD74" i="35"/>
  <c r="W74" i="35"/>
  <c r="S74" i="35"/>
  <c r="J74" i="35"/>
  <c r="H74" i="35"/>
  <c r="G74" i="35"/>
  <c r="AK73" i="35"/>
  <c r="AJ73" i="35"/>
  <c r="AI73" i="35"/>
  <c r="AH73" i="35"/>
  <c r="AG73" i="35"/>
  <c r="AF73" i="35"/>
  <c r="AE73" i="35"/>
  <c r="AD73" i="35"/>
  <c r="W73" i="35"/>
  <c r="S73" i="35"/>
  <c r="J73" i="35"/>
  <c r="H73" i="35"/>
  <c r="G73" i="35"/>
  <c r="AK72" i="35"/>
  <c r="AJ72" i="35"/>
  <c r="AI72" i="35"/>
  <c r="AH72" i="35"/>
  <c r="AG72" i="35"/>
  <c r="AF72" i="35"/>
  <c r="AE72" i="35"/>
  <c r="AD72" i="35"/>
  <c r="W72" i="35"/>
  <c r="W132" i="35" s="1"/>
  <c r="J72" i="35"/>
  <c r="H72" i="35"/>
  <c r="G72" i="35"/>
  <c r="AK193" i="35"/>
  <c r="AJ193" i="35"/>
  <c r="AI193" i="35"/>
  <c r="AH193" i="35"/>
  <c r="AG193" i="35"/>
  <c r="AF193" i="35"/>
  <c r="AE193" i="35"/>
  <c r="AD193" i="35"/>
  <c r="W193" i="35"/>
  <c r="S193" i="35"/>
  <c r="J193" i="35"/>
  <c r="H193" i="35"/>
  <c r="G193" i="35"/>
  <c r="AK192" i="35"/>
  <c r="AJ192" i="35"/>
  <c r="AI192" i="35"/>
  <c r="AH192" i="35"/>
  <c r="AG192" i="35"/>
  <c r="AF192" i="35"/>
  <c r="AE192" i="35"/>
  <c r="AD192" i="35"/>
  <c r="W192" i="35"/>
  <c r="S192" i="35"/>
  <c r="J192" i="35"/>
  <c r="H192" i="35"/>
  <c r="G192" i="35"/>
  <c r="AK191" i="35"/>
  <c r="AJ191" i="35"/>
  <c r="AI191" i="35"/>
  <c r="AH191" i="35"/>
  <c r="AG191" i="35"/>
  <c r="AF191" i="35"/>
  <c r="AE191" i="35"/>
  <c r="AD191" i="35"/>
  <c r="W191" i="35"/>
  <c r="J191" i="35"/>
  <c r="H191" i="35"/>
  <c r="G191" i="35"/>
  <c r="AK190" i="35"/>
  <c r="AJ190" i="35"/>
  <c r="AI190" i="35"/>
  <c r="AH190" i="35"/>
  <c r="AG190" i="35"/>
  <c r="AF190" i="35"/>
  <c r="AE190" i="35"/>
  <c r="AD190" i="35"/>
  <c r="W190" i="35"/>
  <c r="J190" i="35"/>
  <c r="H190" i="35"/>
  <c r="G190" i="35"/>
  <c r="AK189" i="35"/>
  <c r="AJ189" i="35"/>
  <c r="AI189" i="35"/>
  <c r="AH189" i="35"/>
  <c r="AG189" i="35"/>
  <c r="AF189" i="35"/>
  <c r="AE189" i="35"/>
  <c r="AD189" i="35"/>
  <c r="W189" i="35"/>
  <c r="S189" i="35"/>
  <c r="J189" i="35"/>
  <c r="H189" i="35"/>
  <c r="G189" i="35"/>
  <c r="AK188" i="35"/>
  <c r="AJ188" i="35"/>
  <c r="AI188" i="35"/>
  <c r="AH188" i="35"/>
  <c r="AG188" i="35"/>
  <c r="AF188" i="35"/>
  <c r="AE188" i="35"/>
  <c r="AD188" i="35"/>
  <c r="W188" i="35"/>
  <c r="S188" i="35"/>
  <c r="J188" i="35"/>
  <c r="H188" i="35"/>
  <c r="G188" i="35"/>
  <c r="AK187" i="35"/>
  <c r="AJ187" i="35"/>
  <c r="AI187" i="35"/>
  <c r="AH187" i="35"/>
  <c r="AG187" i="35"/>
  <c r="AF187" i="35"/>
  <c r="AE187" i="35"/>
  <c r="AD187" i="35"/>
  <c r="W187" i="35"/>
  <c r="J187" i="35"/>
  <c r="H187" i="35"/>
  <c r="G187" i="35"/>
  <c r="AK186" i="35"/>
  <c r="AJ186" i="35"/>
  <c r="AI186" i="35"/>
  <c r="AH186" i="35"/>
  <c r="AG186" i="35"/>
  <c r="AF186" i="35"/>
  <c r="AE186" i="35"/>
  <c r="AD186" i="35"/>
  <c r="W186" i="35"/>
  <c r="J186" i="35"/>
  <c r="H186" i="35"/>
  <c r="G186" i="35"/>
  <c r="AK185" i="35"/>
  <c r="AJ185" i="35"/>
  <c r="AI185" i="35"/>
  <c r="AH185" i="35"/>
  <c r="AG185" i="35"/>
  <c r="AF185" i="35"/>
  <c r="AE185" i="35"/>
  <c r="AD185" i="35"/>
  <c r="W185" i="35"/>
  <c r="S185" i="35"/>
  <c r="J185" i="35"/>
  <c r="H185" i="35"/>
  <c r="G185" i="35"/>
  <c r="AK184" i="35"/>
  <c r="AJ184" i="35"/>
  <c r="AI184" i="35"/>
  <c r="AH184" i="35"/>
  <c r="AG184" i="35"/>
  <c r="AF184" i="35"/>
  <c r="AE184" i="35"/>
  <c r="AD184" i="35"/>
  <c r="W184" i="35"/>
  <c r="S184" i="35"/>
  <c r="J184" i="35"/>
  <c r="H184" i="35"/>
  <c r="G184" i="35"/>
  <c r="AK183" i="35"/>
  <c r="AJ183" i="35"/>
  <c r="AI183" i="35"/>
  <c r="AH183" i="35"/>
  <c r="AG183" i="35"/>
  <c r="AF183" i="35"/>
  <c r="AE183" i="35"/>
  <c r="AD183" i="35"/>
  <c r="W183" i="35"/>
  <c r="J183" i="35"/>
  <c r="H183" i="35"/>
  <c r="G183" i="35"/>
  <c r="AK182" i="35"/>
  <c r="AJ182" i="35"/>
  <c r="AI182" i="35"/>
  <c r="AH182" i="35"/>
  <c r="AG182" i="35"/>
  <c r="AF182" i="35"/>
  <c r="AE182" i="35"/>
  <c r="AD182" i="35"/>
  <c r="W182" i="35"/>
  <c r="J182" i="35"/>
  <c r="G182" i="35"/>
  <c r="AK181" i="35"/>
  <c r="AJ181" i="35"/>
  <c r="AI181" i="35"/>
  <c r="AH181" i="35"/>
  <c r="AG181" i="35"/>
  <c r="AF181" i="35"/>
  <c r="AE181" i="35"/>
  <c r="AD181" i="35"/>
  <c r="W181" i="35"/>
  <c r="S181" i="35"/>
  <c r="J181" i="35"/>
  <c r="G181" i="35"/>
  <c r="AK180" i="35"/>
  <c r="AJ180" i="35"/>
  <c r="AI180" i="35"/>
  <c r="AH180" i="35"/>
  <c r="AG180" i="35"/>
  <c r="AF180" i="35"/>
  <c r="AE180" i="35"/>
  <c r="AD180" i="35"/>
  <c r="W180" i="35"/>
  <c r="J180" i="35"/>
  <c r="G180" i="35"/>
  <c r="AK179" i="35"/>
  <c r="AJ179" i="35"/>
  <c r="AI179" i="35"/>
  <c r="AH179" i="35"/>
  <c r="AG179" i="35"/>
  <c r="AF179" i="35"/>
  <c r="AE179" i="35"/>
  <c r="AD179" i="35"/>
  <c r="W179" i="35"/>
  <c r="J179" i="35"/>
  <c r="G179" i="35"/>
  <c r="AK178" i="35"/>
  <c r="AJ178" i="35"/>
  <c r="AI178" i="35"/>
  <c r="AH178" i="35"/>
  <c r="AG178" i="35"/>
  <c r="AF178" i="35"/>
  <c r="AE178" i="35"/>
  <c r="AD178" i="35"/>
  <c r="W178" i="35"/>
  <c r="J178" i="35"/>
  <c r="G178" i="35"/>
  <c r="AK177" i="35"/>
  <c r="AJ177" i="35"/>
  <c r="AI177" i="35"/>
  <c r="AH177" i="35"/>
  <c r="AG177" i="35"/>
  <c r="AF177" i="35"/>
  <c r="AE177" i="35"/>
  <c r="AD177" i="35"/>
  <c r="W177" i="35"/>
  <c r="S177" i="35"/>
  <c r="J177" i="35"/>
  <c r="G177" i="35"/>
  <c r="AK176" i="35"/>
  <c r="AJ176" i="35"/>
  <c r="AI176" i="35"/>
  <c r="AH176" i="35"/>
  <c r="AG176" i="35"/>
  <c r="AF176" i="35"/>
  <c r="AE176" i="35"/>
  <c r="AD176" i="35"/>
  <c r="W176" i="35"/>
  <c r="J176" i="35"/>
  <c r="G176" i="35"/>
  <c r="AK175" i="35"/>
  <c r="AJ175" i="35"/>
  <c r="AI175" i="35"/>
  <c r="AH175" i="35"/>
  <c r="AG175" i="35"/>
  <c r="AF175" i="35"/>
  <c r="AE175" i="35"/>
  <c r="AD175" i="35"/>
  <c r="W175" i="35"/>
  <c r="J175" i="35"/>
  <c r="G175" i="35"/>
  <c r="AK174" i="35"/>
  <c r="AJ174" i="35"/>
  <c r="AI174" i="35"/>
  <c r="AH174" i="35"/>
  <c r="AG174" i="35"/>
  <c r="AF174" i="35"/>
  <c r="AE174" i="35"/>
  <c r="AD174" i="35"/>
  <c r="W174" i="35"/>
  <c r="J174" i="35"/>
  <c r="G174" i="35"/>
  <c r="AK173" i="35"/>
  <c r="AJ173" i="35"/>
  <c r="AI173" i="35"/>
  <c r="AH173" i="35"/>
  <c r="AG173" i="35"/>
  <c r="AF173" i="35"/>
  <c r="AE173" i="35"/>
  <c r="AD173" i="35"/>
  <c r="W173" i="35"/>
  <c r="S173" i="35"/>
  <c r="J173" i="35"/>
  <c r="G173" i="35"/>
  <c r="AK172" i="35"/>
  <c r="AJ172" i="35"/>
  <c r="AI172" i="35"/>
  <c r="AH172" i="35"/>
  <c r="AG172" i="35"/>
  <c r="AF172" i="35"/>
  <c r="AE172" i="35"/>
  <c r="AD172" i="35"/>
  <c r="W172" i="35"/>
  <c r="J172" i="35"/>
  <c r="G172" i="35"/>
  <c r="AK171" i="35"/>
  <c r="AJ171" i="35"/>
  <c r="AI171" i="35"/>
  <c r="AH171" i="35"/>
  <c r="AG171" i="35"/>
  <c r="AF171" i="35"/>
  <c r="AE171" i="35"/>
  <c r="AD171" i="35"/>
  <c r="W171" i="35"/>
  <c r="S171" i="35"/>
  <c r="J171" i="35"/>
  <c r="G171" i="35"/>
  <c r="AK170" i="35"/>
  <c r="AJ170" i="35"/>
  <c r="AI170" i="35"/>
  <c r="AH170" i="35"/>
  <c r="AG170" i="35"/>
  <c r="AF170" i="35"/>
  <c r="AE170" i="35"/>
  <c r="AD170" i="35"/>
  <c r="W170" i="35"/>
  <c r="S170" i="35"/>
  <c r="J170" i="35"/>
  <c r="G170" i="35"/>
  <c r="AK169" i="35"/>
  <c r="AJ169" i="35"/>
  <c r="AI169" i="35"/>
  <c r="AH169" i="35"/>
  <c r="AG169" i="35"/>
  <c r="AF169" i="35"/>
  <c r="AE169" i="35"/>
  <c r="AD169" i="35"/>
  <c r="W169" i="35"/>
  <c r="S169" i="35"/>
  <c r="J169" i="35"/>
  <c r="G169" i="35"/>
  <c r="AK168" i="35"/>
  <c r="AJ168" i="35"/>
  <c r="AI168" i="35"/>
  <c r="AH168" i="35"/>
  <c r="AG168" i="35"/>
  <c r="AF168" i="35"/>
  <c r="AE168" i="35"/>
  <c r="AD168" i="35"/>
  <c r="W168" i="35"/>
  <c r="J168" i="35"/>
  <c r="G168" i="35"/>
  <c r="AK167" i="35"/>
  <c r="AJ167" i="35"/>
  <c r="AI167" i="35"/>
  <c r="AH167" i="35"/>
  <c r="AG167" i="35"/>
  <c r="AF167" i="35"/>
  <c r="AE167" i="35"/>
  <c r="AD167" i="35"/>
  <c r="W167" i="35"/>
  <c r="S167" i="35"/>
  <c r="J167" i="35"/>
  <c r="G167" i="35"/>
  <c r="AK166" i="35"/>
  <c r="AJ166" i="35"/>
  <c r="AI166" i="35"/>
  <c r="AH166" i="35"/>
  <c r="AG166" i="35"/>
  <c r="AF166" i="35"/>
  <c r="AE166" i="35"/>
  <c r="AD166" i="35"/>
  <c r="W166" i="35"/>
  <c r="J166" i="35"/>
  <c r="G166" i="35"/>
  <c r="AK165" i="35"/>
  <c r="AJ165" i="35"/>
  <c r="AI165" i="35"/>
  <c r="AH165" i="35"/>
  <c r="AG165" i="35"/>
  <c r="AF165" i="35"/>
  <c r="AE165" i="35"/>
  <c r="AD165" i="35"/>
  <c r="W165" i="35"/>
  <c r="S165" i="35"/>
  <c r="J165" i="35"/>
  <c r="G165" i="35"/>
  <c r="AK164" i="35"/>
  <c r="AJ164" i="35"/>
  <c r="AI164" i="35"/>
  <c r="AH164" i="35"/>
  <c r="AG164" i="35"/>
  <c r="AF164" i="35"/>
  <c r="AE164" i="35"/>
  <c r="AD164" i="35"/>
  <c r="W164" i="35"/>
  <c r="J164" i="35"/>
  <c r="G164" i="35"/>
  <c r="AK163" i="35"/>
  <c r="AJ163" i="35"/>
  <c r="AI163" i="35"/>
  <c r="AH163" i="35"/>
  <c r="AG163" i="35"/>
  <c r="AF163" i="35"/>
  <c r="AE163" i="35"/>
  <c r="AD163" i="35"/>
  <c r="W163" i="35"/>
  <c r="J163" i="35"/>
  <c r="G163" i="35"/>
  <c r="AK162" i="35"/>
  <c r="AJ162" i="35"/>
  <c r="AI162" i="35"/>
  <c r="AH162" i="35"/>
  <c r="AG162" i="35"/>
  <c r="AF162" i="35"/>
  <c r="AE162" i="35"/>
  <c r="AD162" i="35"/>
  <c r="W162" i="35"/>
  <c r="J162" i="35"/>
  <c r="H162" i="35"/>
  <c r="G162" i="35"/>
  <c r="AK161" i="35"/>
  <c r="AJ161" i="35"/>
  <c r="AI161" i="35"/>
  <c r="AH161" i="35"/>
  <c r="AG161" i="35"/>
  <c r="AF161" i="35"/>
  <c r="AE161" i="35"/>
  <c r="AD161" i="35"/>
  <c r="W161" i="35"/>
  <c r="S161" i="35"/>
  <c r="J161" i="35"/>
  <c r="H161" i="35"/>
  <c r="G161" i="35"/>
  <c r="AK160" i="35"/>
  <c r="AJ160" i="35"/>
  <c r="AI160" i="35"/>
  <c r="AH160" i="35"/>
  <c r="AG160" i="35"/>
  <c r="AF160" i="35"/>
  <c r="AE160" i="35"/>
  <c r="AD160" i="35"/>
  <c r="W160" i="35"/>
  <c r="S160" i="35"/>
  <c r="J160" i="35"/>
  <c r="H160" i="35"/>
  <c r="G160" i="35"/>
  <c r="AK159" i="35"/>
  <c r="AJ159" i="35"/>
  <c r="AI159" i="35"/>
  <c r="AH159" i="35"/>
  <c r="AG159" i="35"/>
  <c r="AF159" i="35"/>
  <c r="AE159" i="35"/>
  <c r="AD159" i="35"/>
  <c r="W159" i="35"/>
  <c r="J159" i="35"/>
  <c r="H159" i="35"/>
  <c r="G159" i="35"/>
  <c r="AK158" i="35"/>
  <c r="AJ158" i="35"/>
  <c r="AI158" i="35"/>
  <c r="AH158" i="35"/>
  <c r="AG158" i="35"/>
  <c r="AF158" i="35"/>
  <c r="AE158" i="35"/>
  <c r="AD158" i="35"/>
  <c r="W158" i="35"/>
  <c r="J158" i="35"/>
  <c r="H158" i="35"/>
  <c r="G158" i="35"/>
  <c r="AK157" i="35"/>
  <c r="AJ157" i="35"/>
  <c r="AI157" i="35"/>
  <c r="AH157" i="35"/>
  <c r="AG157" i="35"/>
  <c r="AF157" i="35"/>
  <c r="AE157" i="35"/>
  <c r="AD157" i="35"/>
  <c r="W157" i="35"/>
  <c r="S157" i="35"/>
  <c r="J157" i="35"/>
  <c r="H157" i="35"/>
  <c r="G157" i="35"/>
  <c r="AK156" i="35"/>
  <c r="AJ156" i="35"/>
  <c r="AI156" i="35"/>
  <c r="AH156" i="35"/>
  <c r="AG156" i="35"/>
  <c r="AF156" i="35"/>
  <c r="AE156" i="35"/>
  <c r="AD156" i="35"/>
  <c r="W156" i="35"/>
  <c r="S156" i="35"/>
  <c r="J156" i="35"/>
  <c r="H156" i="35"/>
  <c r="G156" i="35"/>
  <c r="AK155" i="35"/>
  <c r="AJ155" i="35"/>
  <c r="AI155" i="35"/>
  <c r="AH155" i="35"/>
  <c r="AG155" i="35"/>
  <c r="AF155" i="35"/>
  <c r="AE155" i="35"/>
  <c r="AD155" i="35"/>
  <c r="W155" i="35"/>
  <c r="J155" i="35"/>
  <c r="H155" i="35"/>
  <c r="G155" i="35"/>
  <c r="AK154" i="35"/>
  <c r="AJ154" i="35"/>
  <c r="AI154" i="35"/>
  <c r="AH154" i="35"/>
  <c r="AG154" i="35"/>
  <c r="AF154" i="35"/>
  <c r="AE154" i="35"/>
  <c r="AD154" i="35"/>
  <c r="W154" i="35"/>
  <c r="J154" i="35"/>
  <c r="H154" i="35"/>
  <c r="G154" i="35"/>
  <c r="AK153" i="35"/>
  <c r="AJ153" i="35"/>
  <c r="AI153" i="35"/>
  <c r="AH153" i="35"/>
  <c r="AG153" i="35"/>
  <c r="AF153" i="35"/>
  <c r="AE153" i="35"/>
  <c r="AD153" i="35"/>
  <c r="W153" i="35"/>
  <c r="S153" i="35"/>
  <c r="J153" i="35"/>
  <c r="H153" i="35"/>
  <c r="G153" i="35"/>
  <c r="AK152" i="35"/>
  <c r="AJ152" i="35"/>
  <c r="AI152" i="35"/>
  <c r="AH152" i="35"/>
  <c r="AG152" i="35"/>
  <c r="AF152" i="35"/>
  <c r="AE152" i="35"/>
  <c r="AD152" i="35"/>
  <c r="W152" i="35"/>
  <c r="S152" i="35"/>
  <c r="J152" i="35"/>
  <c r="H152" i="35"/>
  <c r="G152" i="35"/>
  <c r="AK151" i="35"/>
  <c r="AJ151" i="35"/>
  <c r="AI151" i="35"/>
  <c r="AH151" i="35"/>
  <c r="AG151" i="35"/>
  <c r="AF151" i="35"/>
  <c r="AE151" i="35"/>
  <c r="AD151" i="35"/>
  <c r="W151" i="35"/>
  <c r="J151" i="35"/>
  <c r="H151" i="35"/>
  <c r="G151" i="35"/>
  <c r="AK150" i="35"/>
  <c r="AJ150" i="35"/>
  <c r="AI150" i="35"/>
  <c r="AH150" i="35"/>
  <c r="AG150" i="35"/>
  <c r="AF150" i="35"/>
  <c r="AE150" i="35"/>
  <c r="AD150" i="35"/>
  <c r="W150" i="35"/>
  <c r="J150" i="35"/>
  <c r="H150" i="35"/>
  <c r="G150" i="35"/>
  <c r="AK149" i="35"/>
  <c r="AJ149" i="35"/>
  <c r="AI149" i="35"/>
  <c r="AH149" i="35"/>
  <c r="AG149" i="35"/>
  <c r="AF149" i="35"/>
  <c r="AE149" i="35"/>
  <c r="AD149" i="35"/>
  <c r="W149" i="35"/>
  <c r="S149" i="35"/>
  <c r="J149" i="35"/>
  <c r="H149" i="35"/>
  <c r="G149" i="35"/>
  <c r="AK148" i="35"/>
  <c r="AJ148" i="35"/>
  <c r="AI148" i="35"/>
  <c r="AH148" i="35"/>
  <c r="AG148" i="35"/>
  <c r="AF148" i="35"/>
  <c r="AE148" i="35"/>
  <c r="AD148" i="35"/>
  <c r="W148" i="35"/>
  <c r="S148" i="35"/>
  <c r="J148" i="35"/>
  <c r="H148" i="35"/>
  <c r="G148" i="35"/>
  <c r="AK147" i="35"/>
  <c r="AJ147" i="35"/>
  <c r="AI147" i="35"/>
  <c r="AH147" i="35"/>
  <c r="AG147" i="35"/>
  <c r="AF147" i="35"/>
  <c r="AE147" i="35"/>
  <c r="AD147" i="35"/>
  <c r="W147" i="35"/>
  <c r="J147" i="35"/>
  <c r="H147" i="35"/>
  <c r="G147" i="35"/>
  <c r="AK146" i="35"/>
  <c r="AJ146" i="35"/>
  <c r="AI146" i="35"/>
  <c r="AH146" i="35"/>
  <c r="AG146" i="35"/>
  <c r="AF146" i="35"/>
  <c r="AE146" i="35"/>
  <c r="AD146" i="35"/>
  <c r="W146" i="35"/>
  <c r="J146" i="35"/>
  <c r="H146" i="35"/>
  <c r="G146" i="35"/>
  <c r="AK145" i="35"/>
  <c r="AJ145" i="35"/>
  <c r="AI145" i="35"/>
  <c r="AH145" i="35"/>
  <c r="AG145" i="35"/>
  <c r="AF145" i="35"/>
  <c r="AE145" i="35"/>
  <c r="AD145" i="35"/>
  <c r="W145" i="35"/>
  <c r="S145" i="35"/>
  <c r="J145" i="35"/>
  <c r="H145" i="35"/>
  <c r="G145" i="35"/>
  <c r="AK144" i="35"/>
  <c r="AJ144" i="35"/>
  <c r="AI144" i="35"/>
  <c r="AH144" i="35"/>
  <c r="AG144" i="35"/>
  <c r="AF144" i="35"/>
  <c r="AE144" i="35"/>
  <c r="AD144" i="35"/>
  <c r="W144" i="35"/>
  <c r="S144" i="35"/>
  <c r="J144" i="35"/>
  <c r="H144" i="35"/>
  <c r="G144" i="35"/>
  <c r="AK143" i="35"/>
  <c r="AJ143" i="35"/>
  <c r="AI143" i="35"/>
  <c r="AH143" i="35"/>
  <c r="AG143" i="35"/>
  <c r="AF143" i="35"/>
  <c r="AE143" i="35"/>
  <c r="AD143" i="35"/>
  <c r="W143" i="35"/>
  <c r="J143" i="35"/>
  <c r="H143" i="35"/>
  <c r="G143" i="35"/>
  <c r="AK142" i="35"/>
  <c r="AJ142" i="35"/>
  <c r="AI142" i="35"/>
  <c r="AH142" i="35"/>
  <c r="AG142" i="35"/>
  <c r="AF142" i="35"/>
  <c r="AE142" i="35"/>
  <c r="AD142" i="35"/>
  <c r="W142" i="35"/>
  <c r="J142" i="35"/>
  <c r="H142" i="35"/>
  <c r="G142" i="35"/>
  <c r="AK141" i="35"/>
  <c r="AJ141" i="35"/>
  <c r="AI141" i="35"/>
  <c r="AH141" i="35"/>
  <c r="AG141" i="35"/>
  <c r="AF141" i="35"/>
  <c r="AE141" i="35"/>
  <c r="AD141" i="35"/>
  <c r="W141" i="35"/>
  <c r="S141" i="35"/>
  <c r="J141" i="35"/>
  <c r="H141" i="35"/>
  <c r="G141" i="35"/>
  <c r="AK140" i="35"/>
  <c r="AJ140" i="35"/>
  <c r="AI140" i="35"/>
  <c r="AH140" i="35"/>
  <c r="AG140" i="35"/>
  <c r="AF140" i="35"/>
  <c r="AE140" i="35"/>
  <c r="AD140" i="35"/>
  <c r="W140" i="35"/>
  <c r="S140" i="35"/>
  <c r="J140" i="35"/>
  <c r="H140" i="35"/>
  <c r="G140" i="35"/>
  <c r="AK139" i="35"/>
  <c r="AJ139" i="35"/>
  <c r="AI139" i="35"/>
  <c r="AH139" i="35"/>
  <c r="AG139" i="35"/>
  <c r="AF139" i="35"/>
  <c r="AE139" i="35"/>
  <c r="AD139" i="35"/>
  <c r="W139" i="35"/>
  <c r="J139" i="35"/>
  <c r="H139" i="35"/>
  <c r="G139" i="35"/>
  <c r="AK138" i="35"/>
  <c r="AJ138" i="35"/>
  <c r="AI138" i="35"/>
  <c r="AH138" i="35"/>
  <c r="AG138" i="35"/>
  <c r="AF138" i="35"/>
  <c r="AE138" i="35"/>
  <c r="AD138" i="35"/>
  <c r="W138" i="35"/>
  <c r="J138" i="35"/>
  <c r="H138" i="35"/>
  <c r="G138" i="35"/>
  <c r="AK137" i="35"/>
  <c r="AJ137" i="35"/>
  <c r="AI137" i="35"/>
  <c r="AH137" i="35"/>
  <c r="AG137" i="35"/>
  <c r="AF137" i="35"/>
  <c r="AE137" i="35"/>
  <c r="AD137" i="35"/>
  <c r="W137" i="35"/>
  <c r="S137" i="35"/>
  <c r="J137" i="35"/>
  <c r="H137" i="35"/>
  <c r="G137" i="35"/>
  <c r="AK136" i="35"/>
  <c r="AJ136" i="35"/>
  <c r="AI136" i="35"/>
  <c r="AH136" i="35"/>
  <c r="AG136" i="35"/>
  <c r="AF136" i="35"/>
  <c r="AE136" i="35"/>
  <c r="AD136" i="35"/>
  <c r="W136" i="35"/>
  <c r="S136" i="35"/>
  <c r="J136" i="35"/>
  <c r="H136" i="35"/>
  <c r="G136" i="35"/>
  <c r="AK135" i="35"/>
  <c r="AJ135" i="35"/>
  <c r="AI135" i="35"/>
  <c r="AH135" i="35"/>
  <c r="AG135" i="35"/>
  <c r="AF135" i="35"/>
  <c r="AE135" i="35"/>
  <c r="AD135" i="35"/>
  <c r="W135" i="35"/>
  <c r="J135" i="35"/>
  <c r="H135" i="35"/>
  <c r="G135" i="35"/>
  <c r="AK134" i="35"/>
  <c r="AJ134" i="35"/>
  <c r="AI134" i="35"/>
  <c r="AH134" i="35"/>
  <c r="AG134" i="35"/>
  <c r="AF134" i="35"/>
  <c r="AE134" i="35"/>
  <c r="AD134" i="35"/>
  <c r="W134" i="35"/>
  <c r="W194" i="35" s="1"/>
  <c r="J134" i="35"/>
  <c r="H134" i="35"/>
  <c r="G134" i="35"/>
  <c r="D194" i="35"/>
  <c r="D132" i="35"/>
  <c r="D70" i="35"/>
  <c r="AK69" i="36"/>
  <c r="AJ69" i="36"/>
  <c r="AI69" i="36"/>
  <c r="AH69" i="36"/>
  <c r="AG69" i="36"/>
  <c r="AF69" i="36"/>
  <c r="AE69" i="36"/>
  <c r="AD69" i="36"/>
  <c r="W69" i="36"/>
  <c r="S69" i="36"/>
  <c r="J69" i="36"/>
  <c r="H69" i="36"/>
  <c r="G69" i="36"/>
  <c r="AK68" i="36"/>
  <c r="AJ68" i="36"/>
  <c r="AI68" i="36"/>
  <c r="AH68" i="36"/>
  <c r="AG68" i="36"/>
  <c r="AF68" i="36"/>
  <c r="AE68" i="36"/>
  <c r="AD68" i="36"/>
  <c r="W68" i="36"/>
  <c r="S68" i="36"/>
  <c r="J68" i="36"/>
  <c r="H68" i="36"/>
  <c r="G68" i="36"/>
  <c r="AK67" i="36"/>
  <c r="AJ67" i="36"/>
  <c r="AI67" i="36"/>
  <c r="AH67" i="36"/>
  <c r="AG67" i="36"/>
  <c r="AF67" i="36"/>
  <c r="AE67" i="36"/>
  <c r="AD67" i="36"/>
  <c r="W67" i="36"/>
  <c r="J67" i="36"/>
  <c r="H67" i="36"/>
  <c r="G67" i="36"/>
  <c r="AK66" i="36"/>
  <c r="AJ66" i="36"/>
  <c r="AI66" i="36"/>
  <c r="AH66" i="36"/>
  <c r="AG66" i="36"/>
  <c r="AF66" i="36"/>
  <c r="AE66" i="36"/>
  <c r="AD66" i="36"/>
  <c r="W66" i="36"/>
  <c r="J66" i="36"/>
  <c r="H66" i="36"/>
  <c r="G66" i="36"/>
  <c r="AK65" i="36"/>
  <c r="AJ65" i="36"/>
  <c r="AI65" i="36"/>
  <c r="AH65" i="36"/>
  <c r="AG65" i="36"/>
  <c r="AF65" i="36"/>
  <c r="AE65" i="36"/>
  <c r="AD65" i="36"/>
  <c r="W65" i="36"/>
  <c r="S65" i="36"/>
  <c r="J65" i="36"/>
  <c r="H65" i="36"/>
  <c r="G65" i="36"/>
  <c r="AK64" i="36"/>
  <c r="AJ64" i="36"/>
  <c r="AI64" i="36"/>
  <c r="AH64" i="36"/>
  <c r="AG64" i="36"/>
  <c r="AF64" i="36"/>
  <c r="AE64" i="36"/>
  <c r="AD64" i="36"/>
  <c r="W64" i="36"/>
  <c r="S64" i="36"/>
  <c r="J64" i="36"/>
  <c r="H64" i="36"/>
  <c r="G64" i="36"/>
  <c r="AK63" i="36"/>
  <c r="AJ63" i="36"/>
  <c r="AI63" i="36"/>
  <c r="AH63" i="36"/>
  <c r="AG63" i="36"/>
  <c r="AF63" i="36"/>
  <c r="AE63" i="36"/>
  <c r="AD63" i="36"/>
  <c r="W63" i="36"/>
  <c r="J63" i="36"/>
  <c r="H63" i="36"/>
  <c r="G63" i="36"/>
  <c r="AK62" i="36"/>
  <c r="AJ62" i="36"/>
  <c r="AI62" i="36"/>
  <c r="AH62" i="36"/>
  <c r="AG62" i="36"/>
  <c r="AF62" i="36"/>
  <c r="AE62" i="36"/>
  <c r="AD62" i="36"/>
  <c r="W62" i="36"/>
  <c r="J62" i="36"/>
  <c r="H62" i="36"/>
  <c r="G62" i="36"/>
  <c r="AK61" i="36"/>
  <c r="AJ61" i="36"/>
  <c r="AI61" i="36"/>
  <c r="AH61" i="36"/>
  <c r="AG61" i="36"/>
  <c r="AF61" i="36"/>
  <c r="AE61" i="36"/>
  <c r="AD61" i="36"/>
  <c r="W61" i="36"/>
  <c r="S61" i="36"/>
  <c r="J61" i="36"/>
  <c r="H61" i="36"/>
  <c r="G61" i="36"/>
  <c r="AK60" i="36"/>
  <c r="AJ60" i="36"/>
  <c r="AI60" i="36"/>
  <c r="AH60" i="36"/>
  <c r="AG60" i="36"/>
  <c r="AF60" i="36"/>
  <c r="AE60" i="36"/>
  <c r="AD60" i="36"/>
  <c r="W60" i="36"/>
  <c r="S60" i="36"/>
  <c r="J60" i="36"/>
  <c r="H60" i="36"/>
  <c r="G60" i="36"/>
  <c r="AK59" i="36"/>
  <c r="AJ59" i="36"/>
  <c r="AI59" i="36"/>
  <c r="AH59" i="36"/>
  <c r="AG59" i="36"/>
  <c r="AF59" i="36"/>
  <c r="AE59" i="36"/>
  <c r="AD59" i="36"/>
  <c r="W59" i="36"/>
  <c r="J59" i="36"/>
  <c r="H59" i="36"/>
  <c r="G59" i="36"/>
  <c r="AK58" i="36"/>
  <c r="AJ58" i="36"/>
  <c r="AI58" i="36"/>
  <c r="AH58" i="36"/>
  <c r="AG58" i="36"/>
  <c r="AF58" i="36"/>
  <c r="AE58" i="36"/>
  <c r="AD58" i="36"/>
  <c r="W58" i="36"/>
  <c r="J58" i="36"/>
  <c r="G58" i="36"/>
  <c r="AK57" i="36"/>
  <c r="AJ57" i="36"/>
  <c r="AI57" i="36"/>
  <c r="AH57" i="36"/>
  <c r="AG57" i="36"/>
  <c r="AF57" i="36"/>
  <c r="AE57" i="36"/>
  <c r="AD57" i="36"/>
  <c r="W57" i="36"/>
  <c r="J57" i="36"/>
  <c r="G57" i="36"/>
  <c r="AK56" i="36"/>
  <c r="AJ56" i="36"/>
  <c r="AI56" i="36"/>
  <c r="AH56" i="36"/>
  <c r="AG56" i="36"/>
  <c r="AF56" i="36"/>
  <c r="AE56" i="36"/>
  <c r="AD56" i="36"/>
  <c r="W56" i="36"/>
  <c r="J56" i="36"/>
  <c r="G56" i="36"/>
  <c r="AK55" i="36"/>
  <c r="AJ55" i="36"/>
  <c r="AI55" i="36"/>
  <c r="AH55" i="36"/>
  <c r="AG55" i="36"/>
  <c r="AF55" i="36"/>
  <c r="AE55" i="36"/>
  <c r="AD55" i="36"/>
  <c r="W55" i="36"/>
  <c r="S55" i="36"/>
  <c r="J55" i="36"/>
  <c r="G55" i="36"/>
  <c r="AK54" i="36"/>
  <c r="AJ54" i="36"/>
  <c r="AI54" i="36"/>
  <c r="AH54" i="36"/>
  <c r="AG54" i="36"/>
  <c r="AF54" i="36"/>
  <c r="AE54" i="36"/>
  <c r="AD54" i="36"/>
  <c r="W54" i="36"/>
  <c r="S54" i="36"/>
  <c r="J54" i="36"/>
  <c r="G54" i="36"/>
  <c r="AK53" i="36"/>
  <c r="AJ53" i="36"/>
  <c r="AI53" i="36"/>
  <c r="AH53" i="36"/>
  <c r="AG53" i="36"/>
  <c r="AF53" i="36"/>
  <c r="AE53" i="36"/>
  <c r="AD53" i="36"/>
  <c r="W53" i="36"/>
  <c r="J53" i="36"/>
  <c r="G53" i="36"/>
  <c r="AK52" i="36"/>
  <c r="AJ52" i="36"/>
  <c r="AI52" i="36"/>
  <c r="AH52" i="36"/>
  <c r="AG52" i="36"/>
  <c r="AF52" i="36"/>
  <c r="AE52" i="36"/>
  <c r="AD52" i="36"/>
  <c r="W52" i="36"/>
  <c r="J52" i="36"/>
  <c r="G52" i="36"/>
  <c r="AK51" i="36"/>
  <c r="AJ51" i="36"/>
  <c r="AI51" i="36"/>
  <c r="AH51" i="36"/>
  <c r="AG51" i="36"/>
  <c r="AF51" i="36"/>
  <c r="AE51" i="36"/>
  <c r="AD51" i="36"/>
  <c r="W51" i="36"/>
  <c r="J51" i="36"/>
  <c r="G51" i="36"/>
  <c r="AK50" i="36"/>
  <c r="AJ50" i="36"/>
  <c r="AI50" i="36"/>
  <c r="AH50" i="36"/>
  <c r="AG50" i="36"/>
  <c r="AF50" i="36"/>
  <c r="AE50" i="36"/>
  <c r="AD50" i="36"/>
  <c r="W50" i="36"/>
  <c r="J50" i="36"/>
  <c r="G50" i="36"/>
  <c r="AK49" i="36"/>
  <c r="AJ49" i="36"/>
  <c r="AI49" i="36"/>
  <c r="AH49" i="36"/>
  <c r="AG49" i="36"/>
  <c r="AF49" i="36"/>
  <c r="AE49" i="36"/>
  <c r="AD49" i="36"/>
  <c r="W49" i="36"/>
  <c r="J49" i="36"/>
  <c r="G49" i="36"/>
  <c r="AK48" i="36"/>
  <c r="AJ48" i="36"/>
  <c r="AI48" i="36"/>
  <c r="AH48" i="36"/>
  <c r="AG48" i="36"/>
  <c r="AF48" i="36"/>
  <c r="AE48" i="36"/>
  <c r="AD48" i="36"/>
  <c r="W48" i="36"/>
  <c r="J48" i="36"/>
  <c r="G48" i="36"/>
  <c r="AK47" i="36"/>
  <c r="AJ47" i="36"/>
  <c r="AI47" i="36"/>
  <c r="AH47" i="36"/>
  <c r="AG47" i="36"/>
  <c r="AF47" i="36"/>
  <c r="AE47" i="36"/>
  <c r="AD47" i="36"/>
  <c r="W47" i="36"/>
  <c r="S47" i="36"/>
  <c r="J47" i="36"/>
  <c r="G47" i="36"/>
  <c r="AK46" i="36"/>
  <c r="AJ46" i="36"/>
  <c r="AI46" i="36"/>
  <c r="AH46" i="36"/>
  <c r="AG46" i="36"/>
  <c r="AF46" i="36"/>
  <c r="AE46" i="36"/>
  <c r="AD46" i="36"/>
  <c r="W46" i="36"/>
  <c r="S46" i="36"/>
  <c r="J46" i="36"/>
  <c r="G46" i="36"/>
  <c r="AK45" i="36"/>
  <c r="AJ45" i="36"/>
  <c r="AI45" i="36"/>
  <c r="AH45" i="36"/>
  <c r="AG45" i="36"/>
  <c r="AF45" i="36"/>
  <c r="AE45" i="36"/>
  <c r="AD45" i="36"/>
  <c r="W45" i="36"/>
  <c r="J45" i="36"/>
  <c r="G45" i="36"/>
  <c r="AK44" i="36"/>
  <c r="AJ44" i="36"/>
  <c r="AI44" i="36"/>
  <c r="AH44" i="36"/>
  <c r="AG44" i="36"/>
  <c r="AF44" i="36"/>
  <c r="AE44" i="36"/>
  <c r="AD44" i="36"/>
  <c r="W44" i="36"/>
  <c r="J44" i="36"/>
  <c r="G44" i="36"/>
  <c r="AK43" i="36"/>
  <c r="AJ43" i="36"/>
  <c r="AI43" i="36"/>
  <c r="AH43" i="36"/>
  <c r="AG43" i="36"/>
  <c r="AF43" i="36"/>
  <c r="AE43" i="36"/>
  <c r="AD43" i="36"/>
  <c r="W43" i="36"/>
  <c r="J43" i="36"/>
  <c r="G43" i="36"/>
  <c r="AK42" i="36"/>
  <c r="AJ42" i="36"/>
  <c r="AI42" i="36"/>
  <c r="AH42" i="36"/>
  <c r="AG42" i="36"/>
  <c r="AF42" i="36"/>
  <c r="AE42" i="36"/>
  <c r="AD42" i="36"/>
  <c r="W42" i="36"/>
  <c r="J42" i="36"/>
  <c r="G42" i="36"/>
  <c r="AK41" i="36"/>
  <c r="AJ41" i="36"/>
  <c r="AI41" i="36"/>
  <c r="AH41" i="36"/>
  <c r="AG41" i="36"/>
  <c r="AF41" i="36"/>
  <c r="AE41" i="36"/>
  <c r="AD41" i="36"/>
  <c r="W41" i="36"/>
  <c r="J41" i="36"/>
  <c r="G41" i="36"/>
  <c r="AK40" i="36"/>
  <c r="AJ40" i="36"/>
  <c r="AI40" i="36"/>
  <c r="AH40" i="36"/>
  <c r="AG40" i="36"/>
  <c r="AF40" i="36"/>
  <c r="AE40" i="36"/>
  <c r="AD40" i="36"/>
  <c r="W40" i="36"/>
  <c r="J40" i="36"/>
  <c r="G40" i="36"/>
  <c r="AK39" i="36"/>
  <c r="AJ39" i="36"/>
  <c r="AI39" i="36"/>
  <c r="AH39" i="36"/>
  <c r="AG39" i="36"/>
  <c r="AF39" i="36"/>
  <c r="AE39" i="36"/>
  <c r="AD39" i="36"/>
  <c r="W39" i="36"/>
  <c r="S39" i="36"/>
  <c r="J39" i="36"/>
  <c r="G39" i="36"/>
  <c r="AK38" i="36"/>
  <c r="AJ38" i="36"/>
  <c r="AI38" i="36"/>
  <c r="AH38" i="36"/>
  <c r="AG38" i="36"/>
  <c r="AF38" i="36"/>
  <c r="AE38" i="36"/>
  <c r="AD38" i="36"/>
  <c r="W38" i="36"/>
  <c r="S38" i="36"/>
  <c r="J38" i="36"/>
  <c r="H38" i="36"/>
  <c r="G38" i="36"/>
  <c r="AK37" i="36"/>
  <c r="AJ37" i="36"/>
  <c r="AI37" i="36"/>
  <c r="AH37" i="36"/>
  <c r="AG37" i="36"/>
  <c r="AF37" i="36"/>
  <c r="AE37" i="36"/>
  <c r="AD37" i="36"/>
  <c r="W37" i="36"/>
  <c r="S37" i="36"/>
  <c r="J37" i="36"/>
  <c r="H37" i="36"/>
  <c r="G37" i="36"/>
  <c r="AK36" i="36"/>
  <c r="AJ36" i="36"/>
  <c r="AI36" i="36"/>
  <c r="AH36" i="36"/>
  <c r="AG36" i="36"/>
  <c r="AF36" i="36"/>
  <c r="AE36" i="36"/>
  <c r="AD36" i="36"/>
  <c r="W36" i="36"/>
  <c r="S36" i="36"/>
  <c r="J36" i="36"/>
  <c r="H36" i="36"/>
  <c r="G36" i="36"/>
  <c r="AK35" i="36"/>
  <c r="AJ35" i="36"/>
  <c r="AI35" i="36"/>
  <c r="AH35" i="36"/>
  <c r="AG35" i="36"/>
  <c r="AF35" i="36"/>
  <c r="AE35" i="36"/>
  <c r="AD35" i="36"/>
  <c r="W35" i="36"/>
  <c r="S35" i="36"/>
  <c r="J35" i="36"/>
  <c r="H35" i="36"/>
  <c r="G35" i="36"/>
  <c r="AK34" i="36"/>
  <c r="AJ34" i="36"/>
  <c r="AI34" i="36"/>
  <c r="AH34" i="36"/>
  <c r="AG34" i="36"/>
  <c r="AF34" i="36"/>
  <c r="AE34" i="36"/>
  <c r="AD34" i="36"/>
  <c r="W34" i="36"/>
  <c r="S34" i="36"/>
  <c r="J34" i="36"/>
  <c r="H34" i="36"/>
  <c r="G34" i="36"/>
  <c r="AK33" i="36"/>
  <c r="AJ33" i="36"/>
  <c r="AI33" i="36"/>
  <c r="AH33" i="36"/>
  <c r="AG33" i="36"/>
  <c r="AF33" i="36"/>
  <c r="AE33" i="36"/>
  <c r="AD33" i="36"/>
  <c r="W33" i="36"/>
  <c r="S33" i="36"/>
  <c r="J33" i="36"/>
  <c r="H33" i="36"/>
  <c r="G33" i="36"/>
  <c r="AK32" i="36"/>
  <c r="AJ32" i="36"/>
  <c r="AI32" i="36"/>
  <c r="AH32" i="36"/>
  <c r="AG32" i="36"/>
  <c r="AF32" i="36"/>
  <c r="AE32" i="36"/>
  <c r="AD32" i="36"/>
  <c r="W32" i="36"/>
  <c r="S32" i="36"/>
  <c r="J32" i="36"/>
  <c r="H32" i="36"/>
  <c r="G32" i="36"/>
  <c r="AK31" i="36"/>
  <c r="AJ31" i="36"/>
  <c r="AI31" i="36"/>
  <c r="AH31" i="36"/>
  <c r="AG31" i="36"/>
  <c r="AF31" i="36"/>
  <c r="AE31" i="36"/>
  <c r="AD31" i="36"/>
  <c r="W31" i="36"/>
  <c r="S31" i="36"/>
  <c r="J31" i="36"/>
  <c r="H31" i="36"/>
  <c r="G31" i="36"/>
  <c r="AK30" i="36"/>
  <c r="AJ30" i="36"/>
  <c r="AI30" i="36"/>
  <c r="AH30" i="36"/>
  <c r="AG30" i="36"/>
  <c r="AF30" i="36"/>
  <c r="AE30" i="36"/>
  <c r="AD30" i="36"/>
  <c r="W30" i="36"/>
  <c r="S30" i="36"/>
  <c r="J30" i="36"/>
  <c r="H30" i="36"/>
  <c r="G30" i="36"/>
  <c r="AK29" i="36"/>
  <c r="AJ29" i="36"/>
  <c r="AI29" i="36"/>
  <c r="AH29" i="36"/>
  <c r="AG29" i="36"/>
  <c r="AF29" i="36"/>
  <c r="AE29" i="36"/>
  <c r="AD29" i="36"/>
  <c r="W29" i="36"/>
  <c r="S29" i="36"/>
  <c r="J29" i="36"/>
  <c r="H29" i="36"/>
  <c r="G29" i="36"/>
  <c r="AK28" i="36"/>
  <c r="AJ28" i="36"/>
  <c r="AI28" i="36"/>
  <c r="AH28" i="36"/>
  <c r="AG28" i="36"/>
  <c r="AF28" i="36"/>
  <c r="AE28" i="36"/>
  <c r="AD28" i="36"/>
  <c r="W28" i="36"/>
  <c r="S28" i="36"/>
  <c r="J28" i="36"/>
  <c r="H28" i="36"/>
  <c r="G28" i="36"/>
  <c r="AK27" i="36"/>
  <c r="AJ27" i="36"/>
  <c r="AI27" i="36"/>
  <c r="AH27" i="36"/>
  <c r="AG27" i="36"/>
  <c r="AF27" i="36"/>
  <c r="AE27" i="36"/>
  <c r="AD27" i="36"/>
  <c r="W27" i="36"/>
  <c r="S27" i="36"/>
  <c r="J27" i="36"/>
  <c r="H27" i="36"/>
  <c r="G27" i="36"/>
  <c r="AK26" i="36"/>
  <c r="AJ26" i="36"/>
  <c r="AI26" i="36"/>
  <c r="AH26" i="36"/>
  <c r="AG26" i="36"/>
  <c r="AF26" i="36"/>
  <c r="AE26" i="36"/>
  <c r="AD26" i="36"/>
  <c r="W26" i="36"/>
  <c r="S26" i="36"/>
  <c r="J26" i="36"/>
  <c r="H26" i="36"/>
  <c r="G26" i="36"/>
  <c r="AK25" i="36"/>
  <c r="AJ25" i="36"/>
  <c r="AI25" i="36"/>
  <c r="AH25" i="36"/>
  <c r="AG25" i="36"/>
  <c r="AF25" i="36"/>
  <c r="AE25" i="36"/>
  <c r="AD25" i="36"/>
  <c r="W25" i="36"/>
  <c r="S25" i="36"/>
  <c r="J25" i="36"/>
  <c r="H25" i="36"/>
  <c r="G25" i="36"/>
  <c r="AK24" i="36"/>
  <c r="AJ24" i="36"/>
  <c r="AI24" i="36"/>
  <c r="AH24" i="36"/>
  <c r="AG24" i="36"/>
  <c r="AF24" i="36"/>
  <c r="AE24" i="36"/>
  <c r="AD24" i="36"/>
  <c r="W24" i="36"/>
  <c r="S24" i="36"/>
  <c r="J24" i="36"/>
  <c r="H24" i="36"/>
  <c r="G24" i="36"/>
  <c r="AK23" i="36"/>
  <c r="AJ23" i="36"/>
  <c r="AI23" i="36"/>
  <c r="AH23" i="36"/>
  <c r="AG23" i="36"/>
  <c r="AF23" i="36"/>
  <c r="AE23" i="36"/>
  <c r="AD23" i="36"/>
  <c r="W23" i="36"/>
  <c r="S23" i="36"/>
  <c r="J23" i="36"/>
  <c r="H23" i="36"/>
  <c r="G23" i="36"/>
  <c r="AK22" i="36"/>
  <c r="AJ22" i="36"/>
  <c r="AI22" i="36"/>
  <c r="AH22" i="36"/>
  <c r="AG22" i="36"/>
  <c r="AF22" i="36"/>
  <c r="AE22" i="36"/>
  <c r="AD22" i="36"/>
  <c r="W22" i="36"/>
  <c r="S22" i="36"/>
  <c r="J22" i="36"/>
  <c r="H22" i="36"/>
  <c r="G22" i="36"/>
  <c r="AK21" i="36"/>
  <c r="AJ21" i="36"/>
  <c r="AI21" i="36"/>
  <c r="AH21" i="36"/>
  <c r="AG21" i="36"/>
  <c r="AF21" i="36"/>
  <c r="AE21" i="36"/>
  <c r="AD21" i="36"/>
  <c r="W21" i="36"/>
  <c r="S21" i="36"/>
  <c r="J21" i="36"/>
  <c r="H21" i="36"/>
  <c r="G21" i="36"/>
  <c r="AK20" i="36"/>
  <c r="AJ20" i="36"/>
  <c r="AI20" i="36"/>
  <c r="AH20" i="36"/>
  <c r="AG20" i="36"/>
  <c r="AF20" i="36"/>
  <c r="AE20" i="36"/>
  <c r="AD20" i="36"/>
  <c r="W20" i="36"/>
  <c r="S20" i="36"/>
  <c r="J20" i="36"/>
  <c r="H20" i="36"/>
  <c r="G20" i="36"/>
  <c r="AK19" i="36"/>
  <c r="AJ19" i="36"/>
  <c r="AI19" i="36"/>
  <c r="AH19" i="36"/>
  <c r="AG19" i="36"/>
  <c r="AF19" i="36"/>
  <c r="AE19" i="36"/>
  <c r="AD19" i="36"/>
  <c r="W19" i="36"/>
  <c r="S19" i="36"/>
  <c r="J19" i="36"/>
  <c r="H19" i="36"/>
  <c r="G19" i="36"/>
  <c r="AK18" i="36"/>
  <c r="AJ18" i="36"/>
  <c r="AI18" i="36"/>
  <c r="AH18" i="36"/>
  <c r="AG18" i="36"/>
  <c r="AF18" i="36"/>
  <c r="AE18" i="36"/>
  <c r="AD18" i="36"/>
  <c r="W18" i="36"/>
  <c r="S18" i="36"/>
  <c r="J18" i="36"/>
  <c r="H18" i="36"/>
  <c r="G18" i="36"/>
  <c r="AK17" i="36"/>
  <c r="AJ17" i="36"/>
  <c r="AI17" i="36"/>
  <c r="AH17" i="36"/>
  <c r="AG17" i="36"/>
  <c r="AF17" i="36"/>
  <c r="AE17" i="36"/>
  <c r="AD17" i="36"/>
  <c r="W17" i="36"/>
  <c r="S17" i="36"/>
  <c r="J17" i="36"/>
  <c r="H17" i="36"/>
  <c r="G17" i="36"/>
  <c r="AK16" i="36"/>
  <c r="AJ16" i="36"/>
  <c r="AI16" i="36"/>
  <c r="AH16" i="36"/>
  <c r="AG16" i="36"/>
  <c r="AF16" i="36"/>
  <c r="AE16" i="36"/>
  <c r="AD16" i="36"/>
  <c r="W16" i="36"/>
  <c r="S16" i="36"/>
  <c r="J16" i="36"/>
  <c r="H16" i="36"/>
  <c r="G16" i="36"/>
  <c r="AK15" i="36"/>
  <c r="AJ15" i="36"/>
  <c r="AI15" i="36"/>
  <c r="AH15" i="36"/>
  <c r="AG15" i="36"/>
  <c r="AF15" i="36"/>
  <c r="AE15" i="36"/>
  <c r="AD15" i="36"/>
  <c r="W15" i="36"/>
  <c r="S15" i="36"/>
  <c r="J15" i="36"/>
  <c r="H15" i="36"/>
  <c r="G15" i="36"/>
  <c r="AK14" i="36"/>
  <c r="AJ14" i="36"/>
  <c r="AI14" i="36"/>
  <c r="AH14" i="36"/>
  <c r="AG14" i="36"/>
  <c r="AF14" i="36"/>
  <c r="AE14" i="36"/>
  <c r="AD14" i="36"/>
  <c r="W14" i="36"/>
  <c r="S14" i="36"/>
  <c r="J14" i="36"/>
  <c r="H14" i="36"/>
  <c r="G14" i="36"/>
  <c r="AK13" i="36"/>
  <c r="AJ13" i="36"/>
  <c r="AI13" i="36"/>
  <c r="AH13" i="36"/>
  <c r="AG13" i="36"/>
  <c r="AF13" i="36"/>
  <c r="AE13" i="36"/>
  <c r="AD13" i="36"/>
  <c r="W13" i="36"/>
  <c r="S13" i="36"/>
  <c r="J13" i="36"/>
  <c r="H13" i="36"/>
  <c r="G13" i="36"/>
  <c r="AK12" i="36"/>
  <c r="AJ12" i="36"/>
  <c r="AI12" i="36"/>
  <c r="AH12" i="36"/>
  <c r="AG12" i="36"/>
  <c r="AF12" i="36"/>
  <c r="AE12" i="36"/>
  <c r="AD12" i="36"/>
  <c r="W12" i="36"/>
  <c r="S12" i="36"/>
  <c r="J12" i="36"/>
  <c r="H12" i="36"/>
  <c r="G12" i="36"/>
  <c r="AK11" i="36"/>
  <c r="AJ11" i="36"/>
  <c r="AI11" i="36"/>
  <c r="AH11" i="36"/>
  <c r="AG11" i="36"/>
  <c r="AF11" i="36"/>
  <c r="AE11" i="36"/>
  <c r="AD11" i="36"/>
  <c r="W11" i="36"/>
  <c r="S11" i="36"/>
  <c r="J11" i="36"/>
  <c r="H11" i="36"/>
  <c r="G11" i="36"/>
  <c r="AK10" i="36"/>
  <c r="AJ10" i="36"/>
  <c r="AI10" i="36"/>
  <c r="AH10" i="36"/>
  <c r="AG10" i="36"/>
  <c r="AF10" i="36"/>
  <c r="AE10" i="36"/>
  <c r="AD10" i="36"/>
  <c r="W10" i="36"/>
  <c r="S10" i="36"/>
  <c r="J10" i="36"/>
  <c r="H10" i="36"/>
  <c r="G10" i="36"/>
  <c r="AK131" i="36"/>
  <c r="AJ131" i="36"/>
  <c r="AI131" i="36"/>
  <c r="AH131" i="36"/>
  <c r="AG131" i="36"/>
  <c r="AF131" i="36"/>
  <c r="AE131" i="36"/>
  <c r="AD131" i="36"/>
  <c r="W131" i="36"/>
  <c r="S131" i="36"/>
  <c r="J131" i="36"/>
  <c r="H131" i="36"/>
  <c r="G131" i="36"/>
  <c r="AK130" i="36"/>
  <c r="AJ130" i="36"/>
  <c r="AI130" i="36"/>
  <c r="AH130" i="36"/>
  <c r="AG130" i="36"/>
  <c r="AF130" i="36"/>
  <c r="AE130" i="36"/>
  <c r="AD130" i="36"/>
  <c r="W130" i="36"/>
  <c r="S130" i="36"/>
  <c r="J130" i="36"/>
  <c r="H130" i="36"/>
  <c r="G130" i="36"/>
  <c r="AK129" i="36"/>
  <c r="AJ129" i="36"/>
  <c r="AI129" i="36"/>
  <c r="AH129" i="36"/>
  <c r="AG129" i="36"/>
  <c r="AF129" i="36"/>
  <c r="AE129" i="36"/>
  <c r="AD129" i="36"/>
  <c r="W129" i="36"/>
  <c r="J129" i="36"/>
  <c r="H129" i="36"/>
  <c r="G129" i="36"/>
  <c r="AK128" i="36"/>
  <c r="AJ128" i="36"/>
  <c r="AI128" i="36"/>
  <c r="AH128" i="36"/>
  <c r="AG128" i="36"/>
  <c r="AF128" i="36"/>
  <c r="AE128" i="36"/>
  <c r="AD128" i="36"/>
  <c r="W128" i="36"/>
  <c r="J128" i="36"/>
  <c r="H128" i="36"/>
  <c r="G128" i="36"/>
  <c r="AK127" i="36"/>
  <c r="AJ127" i="36"/>
  <c r="AI127" i="36"/>
  <c r="AH127" i="36"/>
  <c r="AG127" i="36"/>
  <c r="AF127" i="36"/>
  <c r="AE127" i="36"/>
  <c r="AD127" i="36"/>
  <c r="W127" i="36"/>
  <c r="S127" i="36"/>
  <c r="J127" i="36"/>
  <c r="H127" i="36"/>
  <c r="G127" i="36"/>
  <c r="AK126" i="36"/>
  <c r="AJ126" i="36"/>
  <c r="AI126" i="36"/>
  <c r="AH126" i="36"/>
  <c r="AG126" i="36"/>
  <c r="AF126" i="36"/>
  <c r="AE126" i="36"/>
  <c r="AD126" i="36"/>
  <c r="W126" i="36"/>
  <c r="S126" i="36"/>
  <c r="J126" i="36"/>
  <c r="H126" i="36"/>
  <c r="G126" i="36"/>
  <c r="AK125" i="36"/>
  <c r="AJ125" i="36"/>
  <c r="AI125" i="36"/>
  <c r="AH125" i="36"/>
  <c r="AG125" i="36"/>
  <c r="AF125" i="36"/>
  <c r="AE125" i="36"/>
  <c r="AD125" i="36"/>
  <c r="W125" i="36"/>
  <c r="J125" i="36"/>
  <c r="H125" i="36"/>
  <c r="G125" i="36"/>
  <c r="AK124" i="36"/>
  <c r="AJ124" i="36"/>
  <c r="AI124" i="36"/>
  <c r="AH124" i="36"/>
  <c r="AG124" i="36"/>
  <c r="AF124" i="36"/>
  <c r="AE124" i="36"/>
  <c r="AD124" i="36"/>
  <c r="W124" i="36"/>
  <c r="J124" i="36"/>
  <c r="H124" i="36"/>
  <c r="G124" i="36"/>
  <c r="AK123" i="36"/>
  <c r="AJ123" i="36"/>
  <c r="AI123" i="36"/>
  <c r="AH123" i="36"/>
  <c r="AG123" i="36"/>
  <c r="AF123" i="36"/>
  <c r="AE123" i="36"/>
  <c r="AD123" i="36"/>
  <c r="W123" i="36"/>
  <c r="S123" i="36"/>
  <c r="J123" i="36"/>
  <c r="H123" i="36"/>
  <c r="G123" i="36"/>
  <c r="AK122" i="36"/>
  <c r="AJ122" i="36"/>
  <c r="AI122" i="36"/>
  <c r="AH122" i="36"/>
  <c r="AG122" i="36"/>
  <c r="AF122" i="36"/>
  <c r="AE122" i="36"/>
  <c r="AD122" i="36"/>
  <c r="W122" i="36"/>
  <c r="S122" i="36"/>
  <c r="J122" i="36"/>
  <c r="H122" i="36"/>
  <c r="G122" i="36"/>
  <c r="AK121" i="36"/>
  <c r="AJ121" i="36"/>
  <c r="AI121" i="36"/>
  <c r="AH121" i="36"/>
  <c r="AG121" i="36"/>
  <c r="AF121" i="36"/>
  <c r="AE121" i="36"/>
  <c r="AD121" i="36"/>
  <c r="W121" i="36"/>
  <c r="J121" i="36"/>
  <c r="H121" i="36"/>
  <c r="G121" i="36"/>
  <c r="AK120" i="36"/>
  <c r="AJ120" i="36"/>
  <c r="AI120" i="36"/>
  <c r="AH120" i="36"/>
  <c r="AG120" i="36"/>
  <c r="AF120" i="36"/>
  <c r="AE120" i="36"/>
  <c r="AD120" i="36"/>
  <c r="W120" i="36"/>
  <c r="J120" i="36"/>
  <c r="G120" i="36"/>
  <c r="AK119" i="36"/>
  <c r="AJ119" i="36"/>
  <c r="AI119" i="36"/>
  <c r="AH119" i="36"/>
  <c r="AG119" i="36"/>
  <c r="AF119" i="36"/>
  <c r="AE119" i="36"/>
  <c r="AD119" i="36"/>
  <c r="W119" i="36"/>
  <c r="S119" i="36"/>
  <c r="J119" i="36"/>
  <c r="G119" i="36"/>
  <c r="AK118" i="36"/>
  <c r="AJ118" i="36"/>
  <c r="AI118" i="36"/>
  <c r="AH118" i="36"/>
  <c r="AG118" i="36"/>
  <c r="AF118" i="36"/>
  <c r="AE118" i="36"/>
  <c r="AD118" i="36"/>
  <c r="W118" i="36"/>
  <c r="S118" i="36"/>
  <c r="J118" i="36"/>
  <c r="G118" i="36"/>
  <c r="AK117" i="36"/>
  <c r="AJ117" i="36"/>
  <c r="AI117" i="36"/>
  <c r="AH117" i="36"/>
  <c r="AG117" i="36"/>
  <c r="AF117" i="36"/>
  <c r="AE117" i="36"/>
  <c r="AD117" i="36"/>
  <c r="W117" i="36"/>
  <c r="J117" i="36"/>
  <c r="G117" i="36"/>
  <c r="AK116" i="36"/>
  <c r="AJ116" i="36"/>
  <c r="AI116" i="36"/>
  <c r="AH116" i="36"/>
  <c r="AG116" i="36"/>
  <c r="AF116" i="36"/>
  <c r="AE116" i="36"/>
  <c r="AD116" i="36"/>
  <c r="W116" i="36"/>
  <c r="J116" i="36"/>
  <c r="G116" i="36"/>
  <c r="AK115" i="36"/>
  <c r="AJ115" i="36"/>
  <c r="AI115" i="36"/>
  <c r="AH115" i="36"/>
  <c r="AG115" i="36"/>
  <c r="AF115" i="36"/>
  <c r="AE115" i="36"/>
  <c r="AD115" i="36"/>
  <c r="W115" i="36"/>
  <c r="S115" i="36"/>
  <c r="J115" i="36"/>
  <c r="G115" i="36"/>
  <c r="AK114" i="36"/>
  <c r="AJ114" i="36"/>
  <c r="AI114" i="36"/>
  <c r="AH114" i="36"/>
  <c r="AG114" i="36"/>
  <c r="AF114" i="36"/>
  <c r="AE114" i="36"/>
  <c r="AD114" i="36"/>
  <c r="W114" i="36"/>
  <c r="S114" i="36"/>
  <c r="J114" i="36"/>
  <c r="G114" i="36"/>
  <c r="AK113" i="36"/>
  <c r="AJ113" i="36"/>
  <c r="AI113" i="36"/>
  <c r="AH113" i="36"/>
  <c r="AG113" i="36"/>
  <c r="AF113" i="36"/>
  <c r="AE113" i="36"/>
  <c r="AD113" i="36"/>
  <c r="W113" i="36"/>
  <c r="J113" i="36"/>
  <c r="G113" i="36"/>
  <c r="AK112" i="36"/>
  <c r="AJ112" i="36"/>
  <c r="AI112" i="36"/>
  <c r="AH112" i="36"/>
  <c r="AG112" i="36"/>
  <c r="AF112" i="36"/>
  <c r="AE112" i="36"/>
  <c r="AD112" i="36"/>
  <c r="W112" i="36"/>
  <c r="J112" i="36"/>
  <c r="G112" i="36"/>
  <c r="AK111" i="36"/>
  <c r="AJ111" i="36"/>
  <c r="AI111" i="36"/>
  <c r="AH111" i="36"/>
  <c r="AG111" i="36"/>
  <c r="AF111" i="36"/>
  <c r="AE111" i="36"/>
  <c r="AD111" i="36"/>
  <c r="W111" i="36"/>
  <c r="S111" i="36"/>
  <c r="J111" i="36"/>
  <c r="G111" i="36"/>
  <c r="AK110" i="36"/>
  <c r="AJ110" i="36"/>
  <c r="AI110" i="36"/>
  <c r="AH110" i="36"/>
  <c r="AG110" i="36"/>
  <c r="AF110" i="36"/>
  <c r="AE110" i="36"/>
  <c r="AD110" i="36"/>
  <c r="W110" i="36"/>
  <c r="S110" i="36"/>
  <c r="J110" i="36"/>
  <c r="G110" i="36"/>
  <c r="AK109" i="36"/>
  <c r="AJ109" i="36"/>
  <c r="AI109" i="36"/>
  <c r="AH109" i="36"/>
  <c r="AG109" i="36"/>
  <c r="AF109" i="36"/>
  <c r="AE109" i="36"/>
  <c r="AD109" i="36"/>
  <c r="W109" i="36"/>
  <c r="J109" i="36"/>
  <c r="G109" i="36"/>
  <c r="AK108" i="36"/>
  <c r="AJ108" i="36"/>
  <c r="AI108" i="36"/>
  <c r="AH108" i="36"/>
  <c r="AG108" i="36"/>
  <c r="AF108" i="36"/>
  <c r="AE108" i="36"/>
  <c r="AD108" i="36"/>
  <c r="W108" i="36"/>
  <c r="J108" i="36"/>
  <c r="G108" i="36"/>
  <c r="AK107" i="36"/>
  <c r="AJ107" i="36"/>
  <c r="AI107" i="36"/>
  <c r="AH107" i="36"/>
  <c r="AG107" i="36"/>
  <c r="AF107" i="36"/>
  <c r="AE107" i="36"/>
  <c r="AD107" i="36"/>
  <c r="W107" i="36"/>
  <c r="S107" i="36"/>
  <c r="J107" i="36"/>
  <c r="G107" i="36"/>
  <c r="AK106" i="36"/>
  <c r="AJ106" i="36"/>
  <c r="AI106" i="36"/>
  <c r="AH106" i="36"/>
  <c r="AG106" i="36"/>
  <c r="AF106" i="36"/>
  <c r="AE106" i="36"/>
  <c r="AD106" i="36"/>
  <c r="W106" i="36"/>
  <c r="S106" i="36"/>
  <c r="J106" i="36"/>
  <c r="G106" i="36"/>
  <c r="AK105" i="36"/>
  <c r="AJ105" i="36"/>
  <c r="AI105" i="36"/>
  <c r="AH105" i="36"/>
  <c r="AG105" i="36"/>
  <c r="AF105" i="36"/>
  <c r="AE105" i="36"/>
  <c r="AD105" i="36"/>
  <c r="W105" i="36"/>
  <c r="J105" i="36"/>
  <c r="G105" i="36"/>
  <c r="AK104" i="36"/>
  <c r="AJ104" i="36"/>
  <c r="AI104" i="36"/>
  <c r="AH104" i="36"/>
  <c r="AG104" i="36"/>
  <c r="AF104" i="36"/>
  <c r="AE104" i="36"/>
  <c r="AD104" i="36"/>
  <c r="W104" i="36"/>
  <c r="J104" i="36"/>
  <c r="G104" i="36"/>
  <c r="AK103" i="36"/>
  <c r="AJ103" i="36"/>
  <c r="AI103" i="36"/>
  <c r="AH103" i="36"/>
  <c r="AG103" i="36"/>
  <c r="AF103" i="36"/>
  <c r="AE103" i="36"/>
  <c r="AD103" i="36"/>
  <c r="W103" i="36"/>
  <c r="S103" i="36"/>
  <c r="J103" i="36"/>
  <c r="G103" i="36"/>
  <c r="AK102" i="36"/>
  <c r="AJ102" i="36"/>
  <c r="AI102" i="36"/>
  <c r="AH102" i="36"/>
  <c r="AG102" i="36"/>
  <c r="AF102" i="36"/>
  <c r="AE102" i="36"/>
  <c r="AD102" i="36"/>
  <c r="W102" i="36"/>
  <c r="S102" i="36"/>
  <c r="J102" i="36"/>
  <c r="G102" i="36"/>
  <c r="AK101" i="36"/>
  <c r="AJ101" i="36"/>
  <c r="AI101" i="36"/>
  <c r="AH101" i="36"/>
  <c r="AG101" i="36"/>
  <c r="AF101" i="36"/>
  <c r="AE101" i="36"/>
  <c r="AD101" i="36"/>
  <c r="W101" i="36"/>
  <c r="J101" i="36"/>
  <c r="G101" i="36"/>
  <c r="AK100" i="36"/>
  <c r="AJ100" i="36"/>
  <c r="AI100" i="36"/>
  <c r="AH100" i="36"/>
  <c r="AG100" i="36"/>
  <c r="AF100" i="36"/>
  <c r="AE100" i="36"/>
  <c r="AD100" i="36"/>
  <c r="W100" i="36"/>
  <c r="J100" i="36"/>
  <c r="H100" i="36"/>
  <c r="G100" i="36"/>
  <c r="AK99" i="36"/>
  <c r="AJ99" i="36"/>
  <c r="AI99" i="36"/>
  <c r="AH99" i="36"/>
  <c r="AG99" i="36"/>
  <c r="AF99" i="36"/>
  <c r="AE99" i="36"/>
  <c r="AD99" i="36"/>
  <c r="W99" i="36"/>
  <c r="S99" i="36"/>
  <c r="J99" i="36"/>
  <c r="H99" i="36"/>
  <c r="G99" i="36"/>
  <c r="AK98" i="36"/>
  <c r="AJ98" i="36"/>
  <c r="AI98" i="36"/>
  <c r="AH98" i="36"/>
  <c r="AG98" i="36"/>
  <c r="AF98" i="36"/>
  <c r="AE98" i="36"/>
  <c r="AD98" i="36"/>
  <c r="W98" i="36"/>
  <c r="S98" i="36"/>
  <c r="J98" i="36"/>
  <c r="H98" i="36"/>
  <c r="G98" i="36"/>
  <c r="AK97" i="36"/>
  <c r="AJ97" i="36"/>
  <c r="AI97" i="36"/>
  <c r="AH97" i="36"/>
  <c r="AG97" i="36"/>
  <c r="AF97" i="36"/>
  <c r="AE97" i="36"/>
  <c r="AD97" i="36"/>
  <c r="W97" i="36"/>
  <c r="J97" i="36"/>
  <c r="H97" i="36"/>
  <c r="G97" i="36"/>
  <c r="AK96" i="36"/>
  <c r="AJ96" i="36"/>
  <c r="AI96" i="36"/>
  <c r="AH96" i="36"/>
  <c r="AG96" i="36"/>
  <c r="AF96" i="36"/>
  <c r="AE96" i="36"/>
  <c r="AD96" i="36"/>
  <c r="W96" i="36"/>
  <c r="J96" i="36"/>
  <c r="H96" i="36"/>
  <c r="G96" i="36"/>
  <c r="AK95" i="36"/>
  <c r="AJ95" i="36"/>
  <c r="AI95" i="36"/>
  <c r="AH95" i="36"/>
  <c r="AG95" i="36"/>
  <c r="AF95" i="36"/>
  <c r="AE95" i="36"/>
  <c r="AD95" i="36"/>
  <c r="W95" i="36"/>
  <c r="S95" i="36"/>
  <c r="J95" i="36"/>
  <c r="H95" i="36"/>
  <c r="G95" i="36"/>
  <c r="AK94" i="36"/>
  <c r="AJ94" i="36"/>
  <c r="AI94" i="36"/>
  <c r="AH94" i="36"/>
  <c r="AG94" i="36"/>
  <c r="AF94" i="36"/>
  <c r="AE94" i="36"/>
  <c r="AD94" i="36"/>
  <c r="W94" i="36"/>
  <c r="S94" i="36"/>
  <c r="J94" i="36"/>
  <c r="H94" i="36"/>
  <c r="G94" i="36"/>
  <c r="AK93" i="36"/>
  <c r="AJ93" i="36"/>
  <c r="AI93" i="36"/>
  <c r="AH93" i="36"/>
  <c r="AG93" i="36"/>
  <c r="AF93" i="36"/>
  <c r="AE93" i="36"/>
  <c r="AD93" i="36"/>
  <c r="W93" i="36"/>
  <c r="J93" i="36"/>
  <c r="H93" i="36"/>
  <c r="G93" i="36"/>
  <c r="AK92" i="36"/>
  <c r="AJ92" i="36"/>
  <c r="AI92" i="36"/>
  <c r="AH92" i="36"/>
  <c r="AG92" i="36"/>
  <c r="AF92" i="36"/>
  <c r="AE92" i="36"/>
  <c r="AD92" i="36"/>
  <c r="W92" i="36"/>
  <c r="J92" i="36"/>
  <c r="H92" i="36"/>
  <c r="G92" i="36"/>
  <c r="AK91" i="36"/>
  <c r="AJ91" i="36"/>
  <c r="AI91" i="36"/>
  <c r="AH91" i="36"/>
  <c r="AG91" i="36"/>
  <c r="AF91" i="36"/>
  <c r="AE91" i="36"/>
  <c r="AD91" i="36"/>
  <c r="W91" i="36"/>
  <c r="S91" i="36"/>
  <c r="J91" i="36"/>
  <c r="H91" i="36"/>
  <c r="G91" i="36"/>
  <c r="AK90" i="36"/>
  <c r="AJ90" i="36"/>
  <c r="AI90" i="36"/>
  <c r="AH90" i="36"/>
  <c r="AG90" i="36"/>
  <c r="AF90" i="36"/>
  <c r="AE90" i="36"/>
  <c r="AD90" i="36"/>
  <c r="W90" i="36"/>
  <c r="S90" i="36"/>
  <c r="J90" i="36"/>
  <c r="H90" i="36"/>
  <c r="G90" i="36"/>
  <c r="AK89" i="36"/>
  <c r="AJ89" i="36"/>
  <c r="AI89" i="36"/>
  <c r="AH89" i="36"/>
  <c r="AG89" i="36"/>
  <c r="AF89" i="36"/>
  <c r="AE89" i="36"/>
  <c r="AD89" i="36"/>
  <c r="W89" i="36"/>
  <c r="J89" i="36"/>
  <c r="H89" i="36"/>
  <c r="G89" i="36"/>
  <c r="AK88" i="36"/>
  <c r="AJ88" i="36"/>
  <c r="AI88" i="36"/>
  <c r="AH88" i="36"/>
  <c r="AG88" i="36"/>
  <c r="AF88" i="36"/>
  <c r="AE88" i="36"/>
  <c r="AD88" i="36"/>
  <c r="W88" i="36"/>
  <c r="J88" i="36"/>
  <c r="H88" i="36"/>
  <c r="G88" i="36"/>
  <c r="AK87" i="36"/>
  <c r="AJ87" i="36"/>
  <c r="AI87" i="36"/>
  <c r="AH87" i="36"/>
  <c r="AG87" i="36"/>
  <c r="AF87" i="36"/>
  <c r="AE87" i="36"/>
  <c r="AD87" i="36"/>
  <c r="W87" i="36"/>
  <c r="S87" i="36"/>
  <c r="J87" i="36"/>
  <c r="H87" i="36"/>
  <c r="G87" i="36"/>
  <c r="AK86" i="36"/>
  <c r="AJ86" i="36"/>
  <c r="AI86" i="36"/>
  <c r="AH86" i="36"/>
  <c r="AG86" i="36"/>
  <c r="AF86" i="36"/>
  <c r="AE86" i="36"/>
  <c r="AD86" i="36"/>
  <c r="W86" i="36"/>
  <c r="S86" i="36"/>
  <c r="J86" i="36"/>
  <c r="H86" i="36"/>
  <c r="G86" i="36"/>
  <c r="AK85" i="36"/>
  <c r="AJ85" i="36"/>
  <c r="AI85" i="36"/>
  <c r="AH85" i="36"/>
  <c r="AG85" i="36"/>
  <c r="AF85" i="36"/>
  <c r="AE85" i="36"/>
  <c r="AD85" i="36"/>
  <c r="W85" i="36"/>
  <c r="J85" i="36"/>
  <c r="H85" i="36"/>
  <c r="G85" i="36"/>
  <c r="AK84" i="36"/>
  <c r="AJ84" i="36"/>
  <c r="AI84" i="36"/>
  <c r="AH84" i="36"/>
  <c r="AG84" i="36"/>
  <c r="AF84" i="36"/>
  <c r="AE84" i="36"/>
  <c r="AD84" i="36"/>
  <c r="W84" i="36"/>
  <c r="J84" i="36"/>
  <c r="H84" i="36"/>
  <c r="G84" i="36"/>
  <c r="AK83" i="36"/>
  <c r="AJ83" i="36"/>
  <c r="AI83" i="36"/>
  <c r="AH83" i="36"/>
  <c r="AG83" i="36"/>
  <c r="AF83" i="36"/>
  <c r="AE83" i="36"/>
  <c r="AD83" i="36"/>
  <c r="W83" i="36"/>
  <c r="S83" i="36"/>
  <c r="J83" i="36"/>
  <c r="H83" i="36"/>
  <c r="G83" i="36"/>
  <c r="AK82" i="36"/>
  <c r="AJ82" i="36"/>
  <c r="AI82" i="36"/>
  <c r="AH82" i="36"/>
  <c r="AG82" i="36"/>
  <c r="AF82" i="36"/>
  <c r="AE82" i="36"/>
  <c r="AD82" i="36"/>
  <c r="W82" i="36"/>
  <c r="S82" i="36"/>
  <c r="J82" i="36"/>
  <c r="H82" i="36"/>
  <c r="G82" i="36"/>
  <c r="AK81" i="36"/>
  <c r="AJ81" i="36"/>
  <c r="AI81" i="36"/>
  <c r="AH81" i="36"/>
  <c r="AG81" i="36"/>
  <c r="AF81" i="36"/>
  <c r="AE81" i="36"/>
  <c r="AD81" i="36"/>
  <c r="W81" i="36"/>
  <c r="J81" i="36"/>
  <c r="H81" i="36"/>
  <c r="G81" i="36"/>
  <c r="AK80" i="36"/>
  <c r="AJ80" i="36"/>
  <c r="AI80" i="36"/>
  <c r="AH80" i="36"/>
  <c r="AG80" i="36"/>
  <c r="AF80" i="36"/>
  <c r="AE80" i="36"/>
  <c r="AD80" i="36"/>
  <c r="W80" i="36"/>
  <c r="J80" i="36"/>
  <c r="H80" i="36"/>
  <c r="G80" i="36"/>
  <c r="AK79" i="36"/>
  <c r="AJ79" i="36"/>
  <c r="AI79" i="36"/>
  <c r="AH79" i="36"/>
  <c r="AG79" i="36"/>
  <c r="AF79" i="36"/>
  <c r="AE79" i="36"/>
  <c r="AD79" i="36"/>
  <c r="W79" i="36"/>
  <c r="S79" i="36"/>
  <c r="J79" i="36"/>
  <c r="H79" i="36"/>
  <c r="G79" i="36"/>
  <c r="AK78" i="36"/>
  <c r="AJ78" i="36"/>
  <c r="AI78" i="36"/>
  <c r="AH78" i="36"/>
  <c r="AG78" i="36"/>
  <c r="AF78" i="36"/>
  <c r="AE78" i="36"/>
  <c r="AD78" i="36"/>
  <c r="W78" i="36"/>
  <c r="S78" i="36"/>
  <c r="J78" i="36"/>
  <c r="H78" i="36"/>
  <c r="G78" i="36"/>
  <c r="AK77" i="36"/>
  <c r="AJ77" i="36"/>
  <c r="AI77" i="36"/>
  <c r="AH77" i="36"/>
  <c r="AG77" i="36"/>
  <c r="AF77" i="36"/>
  <c r="AE77" i="36"/>
  <c r="AD77" i="36"/>
  <c r="W77" i="36"/>
  <c r="J77" i="36"/>
  <c r="H77" i="36"/>
  <c r="G77" i="36"/>
  <c r="AK76" i="36"/>
  <c r="AJ76" i="36"/>
  <c r="AI76" i="36"/>
  <c r="AH76" i="36"/>
  <c r="AG76" i="36"/>
  <c r="AF76" i="36"/>
  <c r="AE76" i="36"/>
  <c r="AD76" i="36"/>
  <c r="W76" i="36"/>
  <c r="J76" i="36"/>
  <c r="H76" i="36"/>
  <c r="G76" i="36"/>
  <c r="AK75" i="36"/>
  <c r="AJ75" i="36"/>
  <c r="AI75" i="36"/>
  <c r="AH75" i="36"/>
  <c r="AG75" i="36"/>
  <c r="AF75" i="36"/>
  <c r="AE75" i="36"/>
  <c r="AD75" i="36"/>
  <c r="W75" i="36"/>
  <c r="S75" i="36"/>
  <c r="J75" i="36"/>
  <c r="H75" i="36"/>
  <c r="G75" i="36"/>
  <c r="AK74" i="36"/>
  <c r="AJ74" i="36"/>
  <c r="AI74" i="36"/>
  <c r="AH74" i="36"/>
  <c r="AG74" i="36"/>
  <c r="AF74" i="36"/>
  <c r="AE74" i="36"/>
  <c r="AD74" i="36"/>
  <c r="W74" i="36"/>
  <c r="S74" i="36"/>
  <c r="J74" i="36"/>
  <c r="H74" i="36"/>
  <c r="G74" i="36"/>
  <c r="AK73" i="36"/>
  <c r="AJ73" i="36"/>
  <c r="AI73" i="36"/>
  <c r="AH73" i="36"/>
  <c r="AG73" i="36"/>
  <c r="AF73" i="36"/>
  <c r="AE73" i="36"/>
  <c r="AD73" i="36"/>
  <c r="W73" i="36"/>
  <c r="J73" i="36"/>
  <c r="H73" i="36"/>
  <c r="G73" i="36"/>
  <c r="AK72" i="36"/>
  <c r="AJ72" i="36"/>
  <c r="AI72" i="36"/>
  <c r="AH72" i="36"/>
  <c r="AG72" i="36"/>
  <c r="AF72" i="36"/>
  <c r="AE72" i="36"/>
  <c r="AD72" i="36"/>
  <c r="W72" i="36"/>
  <c r="J72" i="36"/>
  <c r="H72" i="36"/>
  <c r="G72" i="36"/>
  <c r="AK193" i="36"/>
  <c r="AJ193" i="36"/>
  <c r="AI193" i="36"/>
  <c r="AH193" i="36"/>
  <c r="AG193" i="36"/>
  <c r="AF193" i="36"/>
  <c r="AE193" i="36"/>
  <c r="AD193" i="36"/>
  <c r="W193" i="36"/>
  <c r="S193" i="36"/>
  <c r="J193" i="36"/>
  <c r="H193" i="36"/>
  <c r="G193" i="36"/>
  <c r="AK192" i="36"/>
  <c r="AJ192" i="36"/>
  <c r="AI192" i="36"/>
  <c r="AH192" i="36"/>
  <c r="AG192" i="36"/>
  <c r="AF192" i="36"/>
  <c r="AE192" i="36"/>
  <c r="AD192" i="36"/>
  <c r="W192" i="36"/>
  <c r="S192" i="36"/>
  <c r="J192" i="36"/>
  <c r="H192" i="36"/>
  <c r="G192" i="36"/>
  <c r="AK191" i="36"/>
  <c r="AJ191" i="36"/>
  <c r="AI191" i="36"/>
  <c r="AH191" i="36"/>
  <c r="AG191" i="36"/>
  <c r="AF191" i="36"/>
  <c r="AE191" i="36"/>
  <c r="AD191" i="36"/>
  <c r="W191" i="36"/>
  <c r="S191" i="36"/>
  <c r="J191" i="36"/>
  <c r="H191" i="36"/>
  <c r="G191" i="36"/>
  <c r="AK190" i="36"/>
  <c r="AJ190" i="36"/>
  <c r="AI190" i="36"/>
  <c r="AH190" i="36"/>
  <c r="AG190" i="36"/>
  <c r="AF190" i="36"/>
  <c r="AE190" i="36"/>
  <c r="AD190" i="36"/>
  <c r="W190" i="36"/>
  <c r="S190" i="36"/>
  <c r="J190" i="36"/>
  <c r="H190" i="36"/>
  <c r="G190" i="36"/>
  <c r="AK189" i="36"/>
  <c r="AJ189" i="36"/>
  <c r="AI189" i="36"/>
  <c r="AH189" i="36"/>
  <c r="AG189" i="36"/>
  <c r="AF189" i="36"/>
  <c r="AE189" i="36"/>
  <c r="AD189" i="36"/>
  <c r="W189" i="36"/>
  <c r="J189" i="36"/>
  <c r="H189" i="36"/>
  <c r="G189" i="36"/>
  <c r="AK188" i="36"/>
  <c r="AJ188" i="36"/>
  <c r="AI188" i="36"/>
  <c r="AH188" i="36"/>
  <c r="AG188" i="36"/>
  <c r="AF188" i="36"/>
  <c r="AE188" i="36"/>
  <c r="AD188" i="36"/>
  <c r="W188" i="36"/>
  <c r="S188" i="36"/>
  <c r="J188" i="36"/>
  <c r="H188" i="36"/>
  <c r="G188" i="36"/>
  <c r="AK187" i="36"/>
  <c r="AJ187" i="36"/>
  <c r="AI187" i="36"/>
  <c r="AH187" i="36"/>
  <c r="AG187" i="36"/>
  <c r="AF187" i="36"/>
  <c r="AE187" i="36"/>
  <c r="AD187" i="36"/>
  <c r="W187" i="36"/>
  <c r="S187" i="36"/>
  <c r="J187" i="36"/>
  <c r="H187" i="36"/>
  <c r="G187" i="36"/>
  <c r="AK186" i="36"/>
  <c r="AJ186" i="36"/>
  <c r="AI186" i="36"/>
  <c r="AH186" i="36"/>
  <c r="AG186" i="36"/>
  <c r="AF186" i="36"/>
  <c r="AE186" i="36"/>
  <c r="AD186" i="36"/>
  <c r="W186" i="36"/>
  <c r="J186" i="36"/>
  <c r="H186" i="36"/>
  <c r="G186" i="36"/>
  <c r="AK185" i="36"/>
  <c r="AJ185" i="36"/>
  <c r="AI185" i="36"/>
  <c r="AH185" i="36"/>
  <c r="AG185" i="36"/>
  <c r="AF185" i="36"/>
  <c r="AE185" i="36"/>
  <c r="AD185" i="36"/>
  <c r="W185" i="36"/>
  <c r="S185" i="36"/>
  <c r="J185" i="36"/>
  <c r="H185" i="36"/>
  <c r="G185" i="36"/>
  <c r="AK184" i="36"/>
  <c r="AJ184" i="36"/>
  <c r="AI184" i="36"/>
  <c r="AH184" i="36"/>
  <c r="AG184" i="36"/>
  <c r="AF184" i="36"/>
  <c r="AE184" i="36"/>
  <c r="AD184" i="36"/>
  <c r="W184" i="36"/>
  <c r="S184" i="36"/>
  <c r="J184" i="36"/>
  <c r="H184" i="36"/>
  <c r="G184" i="36"/>
  <c r="AK183" i="36"/>
  <c r="AJ183" i="36"/>
  <c r="AI183" i="36"/>
  <c r="AH183" i="36"/>
  <c r="AG183" i="36"/>
  <c r="AF183" i="36"/>
  <c r="AE183" i="36"/>
  <c r="AD183" i="36"/>
  <c r="W183" i="36"/>
  <c r="S183" i="36"/>
  <c r="J183" i="36"/>
  <c r="H183" i="36"/>
  <c r="G183" i="36"/>
  <c r="AK182" i="36"/>
  <c r="AJ182" i="36"/>
  <c r="AI182" i="36"/>
  <c r="AH182" i="36"/>
  <c r="AG182" i="36"/>
  <c r="AF182" i="36"/>
  <c r="AE182" i="36"/>
  <c r="AD182" i="36"/>
  <c r="W182" i="36"/>
  <c r="J182" i="36"/>
  <c r="G182" i="36"/>
  <c r="AK181" i="36"/>
  <c r="AJ181" i="36"/>
  <c r="AI181" i="36"/>
  <c r="AH181" i="36"/>
  <c r="AG181" i="36"/>
  <c r="AF181" i="36"/>
  <c r="AE181" i="36"/>
  <c r="AD181" i="36"/>
  <c r="W181" i="36"/>
  <c r="J181" i="36"/>
  <c r="G181" i="36"/>
  <c r="AK180" i="36"/>
  <c r="AJ180" i="36"/>
  <c r="AI180" i="36"/>
  <c r="AH180" i="36"/>
  <c r="AG180" i="36"/>
  <c r="AF180" i="36"/>
  <c r="AE180" i="36"/>
  <c r="AD180" i="36"/>
  <c r="W180" i="36"/>
  <c r="J180" i="36"/>
  <c r="G180" i="36"/>
  <c r="AK179" i="36"/>
  <c r="AJ179" i="36"/>
  <c r="AI179" i="36"/>
  <c r="AH179" i="36"/>
  <c r="AG179" i="36"/>
  <c r="AF179" i="36"/>
  <c r="AE179" i="36"/>
  <c r="AD179" i="36"/>
  <c r="W179" i="36"/>
  <c r="S179" i="36"/>
  <c r="J179" i="36"/>
  <c r="G179" i="36"/>
  <c r="AK178" i="36"/>
  <c r="AJ178" i="36"/>
  <c r="AI178" i="36"/>
  <c r="AH178" i="36"/>
  <c r="AG178" i="36"/>
  <c r="AF178" i="36"/>
  <c r="AE178" i="36"/>
  <c r="AD178" i="36"/>
  <c r="W178" i="36"/>
  <c r="J178" i="36"/>
  <c r="G178" i="36"/>
  <c r="AK177" i="36"/>
  <c r="AJ177" i="36"/>
  <c r="AI177" i="36"/>
  <c r="AH177" i="36"/>
  <c r="AG177" i="36"/>
  <c r="AF177" i="36"/>
  <c r="AE177" i="36"/>
  <c r="AD177" i="36"/>
  <c r="W177" i="36"/>
  <c r="J177" i="36"/>
  <c r="G177" i="36"/>
  <c r="AK176" i="36"/>
  <c r="AJ176" i="36"/>
  <c r="AI176" i="36"/>
  <c r="AH176" i="36"/>
  <c r="AG176" i="36"/>
  <c r="AF176" i="36"/>
  <c r="AE176" i="36"/>
  <c r="AD176" i="36"/>
  <c r="W176" i="36"/>
  <c r="J176" i="36"/>
  <c r="G176" i="36"/>
  <c r="AK175" i="36"/>
  <c r="AJ175" i="36"/>
  <c r="AI175" i="36"/>
  <c r="AH175" i="36"/>
  <c r="AG175" i="36"/>
  <c r="AF175" i="36"/>
  <c r="AE175" i="36"/>
  <c r="AD175" i="36"/>
  <c r="W175" i="36"/>
  <c r="S175" i="36"/>
  <c r="J175" i="36"/>
  <c r="G175" i="36"/>
  <c r="AK174" i="36"/>
  <c r="AJ174" i="36"/>
  <c r="AI174" i="36"/>
  <c r="AH174" i="36"/>
  <c r="AG174" i="36"/>
  <c r="AF174" i="36"/>
  <c r="AE174" i="36"/>
  <c r="AD174" i="36"/>
  <c r="W174" i="36"/>
  <c r="J174" i="36"/>
  <c r="G174" i="36"/>
  <c r="AK173" i="36"/>
  <c r="AJ173" i="36"/>
  <c r="AI173" i="36"/>
  <c r="AH173" i="36"/>
  <c r="AG173" i="36"/>
  <c r="AF173" i="36"/>
  <c r="AE173" i="36"/>
  <c r="AD173" i="36"/>
  <c r="W173" i="36"/>
  <c r="J173" i="36"/>
  <c r="G173" i="36"/>
  <c r="AK172" i="36"/>
  <c r="AJ172" i="36"/>
  <c r="AI172" i="36"/>
  <c r="AH172" i="36"/>
  <c r="AG172" i="36"/>
  <c r="AF172" i="36"/>
  <c r="AE172" i="36"/>
  <c r="AD172" i="36"/>
  <c r="W172" i="36"/>
  <c r="J172" i="36"/>
  <c r="G172" i="36"/>
  <c r="AK171" i="36"/>
  <c r="AJ171" i="36"/>
  <c r="AI171" i="36"/>
  <c r="AH171" i="36"/>
  <c r="AG171" i="36"/>
  <c r="AF171" i="36"/>
  <c r="AE171" i="36"/>
  <c r="AD171" i="36"/>
  <c r="W171" i="36"/>
  <c r="S171" i="36"/>
  <c r="J171" i="36"/>
  <c r="G171" i="36"/>
  <c r="AK170" i="36"/>
  <c r="AJ170" i="36"/>
  <c r="AI170" i="36"/>
  <c r="AH170" i="36"/>
  <c r="AG170" i="36"/>
  <c r="AF170" i="36"/>
  <c r="AE170" i="36"/>
  <c r="AD170" i="36"/>
  <c r="W170" i="36"/>
  <c r="J170" i="36"/>
  <c r="G170" i="36"/>
  <c r="AK169" i="36"/>
  <c r="AJ169" i="36"/>
  <c r="AI169" i="36"/>
  <c r="AH169" i="36"/>
  <c r="AG169" i="36"/>
  <c r="AF169" i="36"/>
  <c r="AE169" i="36"/>
  <c r="AD169" i="36"/>
  <c r="W169" i="36"/>
  <c r="J169" i="36"/>
  <c r="G169" i="36"/>
  <c r="AK168" i="36"/>
  <c r="AJ168" i="36"/>
  <c r="AI168" i="36"/>
  <c r="AH168" i="36"/>
  <c r="AG168" i="36"/>
  <c r="AF168" i="36"/>
  <c r="AE168" i="36"/>
  <c r="AD168" i="36"/>
  <c r="W168" i="36"/>
  <c r="J168" i="36"/>
  <c r="G168" i="36"/>
  <c r="AK167" i="36"/>
  <c r="AJ167" i="36"/>
  <c r="AI167" i="36"/>
  <c r="AH167" i="36"/>
  <c r="AG167" i="36"/>
  <c r="AF167" i="36"/>
  <c r="AE167" i="36"/>
  <c r="AD167" i="36"/>
  <c r="W167" i="36"/>
  <c r="S167" i="36"/>
  <c r="J167" i="36"/>
  <c r="G167" i="36"/>
  <c r="AK166" i="36"/>
  <c r="AJ166" i="36"/>
  <c r="AI166" i="36"/>
  <c r="AH166" i="36"/>
  <c r="AG166" i="36"/>
  <c r="AF166" i="36"/>
  <c r="AE166" i="36"/>
  <c r="AD166" i="36"/>
  <c r="W166" i="36"/>
  <c r="J166" i="36"/>
  <c r="G166" i="36"/>
  <c r="AK165" i="36"/>
  <c r="AJ165" i="36"/>
  <c r="AI165" i="36"/>
  <c r="AH165" i="36"/>
  <c r="AG165" i="36"/>
  <c r="AF165" i="36"/>
  <c r="AE165" i="36"/>
  <c r="AD165" i="36"/>
  <c r="W165" i="36"/>
  <c r="J165" i="36"/>
  <c r="G165" i="36"/>
  <c r="AK164" i="36"/>
  <c r="AJ164" i="36"/>
  <c r="AI164" i="36"/>
  <c r="AH164" i="36"/>
  <c r="AG164" i="36"/>
  <c r="AF164" i="36"/>
  <c r="AE164" i="36"/>
  <c r="AD164" i="36"/>
  <c r="W164" i="36"/>
  <c r="J164" i="36"/>
  <c r="G164" i="36"/>
  <c r="AK163" i="36"/>
  <c r="AJ163" i="36"/>
  <c r="AI163" i="36"/>
  <c r="AH163" i="36"/>
  <c r="AG163" i="36"/>
  <c r="AF163" i="36"/>
  <c r="AE163" i="36"/>
  <c r="AD163" i="36"/>
  <c r="W163" i="36"/>
  <c r="S163" i="36"/>
  <c r="J163" i="36"/>
  <c r="G163" i="36"/>
  <c r="AK162" i="36"/>
  <c r="AJ162" i="36"/>
  <c r="AI162" i="36"/>
  <c r="AH162" i="36"/>
  <c r="AG162" i="36"/>
  <c r="AF162" i="36"/>
  <c r="AE162" i="36"/>
  <c r="AD162" i="36"/>
  <c r="W162" i="36"/>
  <c r="J162" i="36"/>
  <c r="H162" i="36"/>
  <c r="G162" i="36"/>
  <c r="AK161" i="36"/>
  <c r="AJ161" i="36"/>
  <c r="AI161" i="36"/>
  <c r="AH161" i="36"/>
  <c r="AG161" i="36"/>
  <c r="AF161" i="36"/>
  <c r="AE161" i="36"/>
  <c r="AD161" i="36"/>
  <c r="W161" i="36"/>
  <c r="S161" i="36"/>
  <c r="J161" i="36"/>
  <c r="H161" i="36"/>
  <c r="G161" i="36"/>
  <c r="AK160" i="36"/>
  <c r="AJ160" i="36"/>
  <c r="AI160" i="36"/>
  <c r="AH160" i="36"/>
  <c r="AG160" i="36"/>
  <c r="AF160" i="36"/>
  <c r="AE160" i="36"/>
  <c r="AD160" i="36"/>
  <c r="W160" i="36"/>
  <c r="S160" i="36"/>
  <c r="J160" i="36"/>
  <c r="H160" i="36"/>
  <c r="G160" i="36"/>
  <c r="AK159" i="36"/>
  <c r="AJ159" i="36"/>
  <c r="AI159" i="36"/>
  <c r="AH159" i="36"/>
  <c r="AG159" i="36"/>
  <c r="AF159" i="36"/>
  <c r="AE159" i="36"/>
  <c r="AD159" i="36"/>
  <c r="W159" i="36"/>
  <c r="S159" i="36"/>
  <c r="J159" i="36"/>
  <c r="H159" i="36"/>
  <c r="G159" i="36"/>
  <c r="AK158" i="36"/>
  <c r="AJ158" i="36"/>
  <c r="AI158" i="36"/>
  <c r="AH158" i="36"/>
  <c r="AG158" i="36"/>
  <c r="AF158" i="36"/>
  <c r="AE158" i="36"/>
  <c r="AD158" i="36"/>
  <c r="W158" i="36"/>
  <c r="J158" i="36"/>
  <c r="H158" i="36"/>
  <c r="G158" i="36"/>
  <c r="AK157" i="36"/>
  <c r="AJ157" i="36"/>
  <c r="AI157" i="36"/>
  <c r="AH157" i="36"/>
  <c r="AG157" i="36"/>
  <c r="AF157" i="36"/>
  <c r="AE157" i="36"/>
  <c r="AD157" i="36"/>
  <c r="W157" i="36"/>
  <c r="S157" i="36"/>
  <c r="J157" i="36"/>
  <c r="H157" i="36"/>
  <c r="G157" i="36"/>
  <c r="AK156" i="36"/>
  <c r="AJ156" i="36"/>
  <c r="AI156" i="36"/>
  <c r="AH156" i="36"/>
  <c r="AG156" i="36"/>
  <c r="AF156" i="36"/>
  <c r="AE156" i="36"/>
  <c r="AD156" i="36"/>
  <c r="W156" i="36"/>
  <c r="S156" i="36"/>
  <c r="J156" i="36"/>
  <c r="H156" i="36"/>
  <c r="G156" i="36"/>
  <c r="AK155" i="36"/>
  <c r="AJ155" i="36"/>
  <c r="AI155" i="36"/>
  <c r="AH155" i="36"/>
  <c r="AG155" i="36"/>
  <c r="AF155" i="36"/>
  <c r="AE155" i="36"/>
  <c r="AD155" i="36"/>
  <c r="W155" i="36"/>
  <c r="S155" i="36"/>
  <c r="J155" i="36"/>
  <c r="H155" i="36"/>
  <c r="G155" i="36"/>
  <c r="AK154" i="36"/>
  <c r="AJ154" i="36"/>
  <c r="AI154" i="36"/>
  <c r="AH154" i="36"/>
  <c r="AG154" i="36"/>
  <c r="AF154" i="36"/>
  <c r="AE154" i="36"/>
  <c r="AD154" i="36"/>
  <c r="W154" i="36"/>
  <c r="J154" i="36"/>
  <c r="H154" i="36"/>
  <c r="G154" i="36"/>
  <c r="AK153" i="36"/>
  <c r="AJ153" i="36"/>
  <c r="AI153" i="36"/>
  <c r="AH153" i="36"/>
  <c r="AG153" i="36"/>
  <c r="AF153" i="36"/>
  <c r="AE153" i="36"/>
  <c r="AD153" i="36"/>
  <c r="W153" i="36"/>
  <c r="S153" i="36"/>
  <c r="J153" i="36"/>
  <c r="H153" i="36"/>
  <c r="G153" i="36"/>
  <c r="AK152" i="36"/>
  <c r="AJ152" i="36"/>
  <c r="AI152" i="36"/>
  <c r="AH152" i="36"/>
  <c r="AG152" i="36"/>
  <c r="AF152" i="36"/>
  <c r="AE152" i="36"/>
  <c r="AD152" i="36"/>
  <c r="W152" i="36"/>
  <c r="S152" i="36"/>
  <c r="J152" i="36"/>
  <c r="H152" i="36"/>
  <c r="G152" i="36"/>
  <c r="AK151" i="36"/>
  <c r="AJ151" i="36"/>
  <c r="AI151" i="36"/>
  <c r="AH151" i="36"/>
  <c r="AG151" i="36"/>
  <c r="AF151" i="36"/>
  <c r="AE151" i="36"/>
  <c r="AD151" i="36"/>
  <c r="W151" i="36"/>
  <c r="S151" i="36"/>
  <c r="J151" i="36"/>
  <c r="H151" i="36"/>
  <c r="G151" i="36"/>
  <c r="AK150" i="36"/>
  <c r="AJ150" i="36"/>
  <c r="AI150" i="36"/>
  <c r="AH150" i="36"/>
  <c r="AG150" i="36"/>
  <c r="AF150" i="36"/>
  <c r="AE150" i="36"/>
  <c r="AD150" i="36"/>
  <c r="W150" i="36"/>
  <c r="J150" i="36"/>
  <c r="H150" i="36"/>
  <c r="G150" i="36"/>
  <c r="AK149" i="36"/>
  <c r="AJ149" i="36"/>
  <c r="AI149" i="36"/>
  <c r="AH149" i="36"/>
  <c r="AG149" i="36"/>
  <c r="AF149" i="36"/>
  <c r="AE149" i="36"/>
  <c r="AD149" i="36"/>
  <c r="W149" i="36"/>
  <c r="S149" i="36"/>
  <c r="J149" i="36"/>
  <c r="H149" i="36"/>
  <c r="G149" i="36"/>
  <c r="AK148" i="36"/>
  <c r="AJ148" i="36"/>
  <c r="AI148" i="36"/>
  <c r="AH148" i="36"/>
  <c r="AG148" i="36"/>
  <c r="AF148" i="36"/>
  <c r="AE148" i="36"/>
  <c r="AD148" i="36"/>
  <c r="W148" i="36"/>
  <c r="S148" i="36"/>
  <c r="J148" i="36"/>
  <c r="H148" i="36"/>
  <c r="G148" i="36"/>
  <c r="AK147" i="36"/>
  <c r="AJ147" i="36"/>
  <c r="AI147" i="36"/>
  <c r="AH147" i="36"/>
  <c r="AG147" i="36"/>
  <c r="AF147" i="36"/>
  <c r="AE147" i="36"/>
  <c r="AD147" i="36"/>
  <c r="W147" i="36"/>
  <c r="S147" i="36"/>
  <c r="J147" i="36"/>
  <c r="H147" i="36"/>
  <c r="G147" i="36"/>
  <c r="AK146" i="36"/>
  <c r="AJ146" i="36"/>
  <c r="AI146" i="36"/>
  <c r="AH146" i="36"/>
  <c r="AG146" i="36"/>
  <c r="AF146" i="36"/>
  <c r="AE146" i="36"/>
  <c r="AD146" i="36"/>
  <c r="W146" i="36"/>
  <c r="J146" i="36"/>
  <c r="H146" i="36"/>
  <c r="G146" i="36"/>
  <c r="AK145" i="36"/>
  <c r="AJ145" i="36"/>
  <c r="AI145" i="36"/>
  <c r="AH145" i="36"/>
  <c r="AG145" i="36"/>
  <c r="AF145" i="36"/>
  <c r="AE145" i="36"/>
  <c r="AD145" i="36"/>
  <c r="W145" i="36"/>
  <c r="S145" i="36"/>
  <c r="J145" i="36"/>
  <c r="H145" i="36"/>
  <c r="G145" i="36"/>
  <c r="AK144" i="36"/>
  <c r="AJ144" i="36"/>
  <c r="AI144" i="36"/>
  <c r="AH144" i="36"/>
  <c r="AG144" i="36"/>
  <c r="AF144" i="36"/>
  <c r="AE144" i="36"/>
  <c r="AD144" i="36"/>
  <c r="W144" i="36"/>
  <c r="S144" i="36"/>
  <c r="J144" i="36"/>
  <c r="H144" i="36"/>
  <c r="G144" i="36"/>
  <c r="AK143" i="36"/>
  <c r="AJ143" i="36"/>
  <c r="AI143" i="36"/>
  <c r="AH143" i="36"/>
  <c r="AG143" i="36"/>
  <c r="AF143" i="36"/>
  <c r="AE143" i="36"/>
  <c r="AD143" i="36"/>
  <c r="W143" i="36"/>
  <c r="S143" i="36"/>
  <c r="J143" i="36"/>
  <c r="H143" i="36"/>
  <c r="G143" i="36"/>
  <c r="AK142" i="36"/>
  <c r="AJ142" i="36"/>
  <c r="AI142" i="36"/>
  <c r="AH142" i="36"/>
  <c r="AG142" i="36"/>
  <c r="AF142" i="36"/>
  <c r="AE142" i="36"/>
  <c r="AD142" i="36"/>
  <c r="W142" i="36"/>
  <c r="J142" i="36"/>
  <c r="H142" i="36"/>
  <c r="G142" i="36"/>
  <c r="AK141" i="36"/>
  <c r="AJ141" i="36"/>
  <c r="AI141" i="36"/>
  <c r="AH141" i="36"/>
  <c r="AG141" i="36"/>
  <c r="AF141" i="36"/>
  <c r="AE141" i="36"/>
  <c r="AD141" i="36"/>
  <c r="W141" i="36"/>
  <c r="S141" i="36"/>
  <c r="J141" i="36"/>
  <c r="H141" i="36"/>
  <c r="G141" i="36"/>
  <c r="AK140" i="36"/>
  <c r="AJ140" i="36"/>
  <c r="AI140" i="36"/>
  <c r="AH140" i="36"/>
  <c r="AG140" i="36"/>
  <c r="AF140" i="36"/>
  <c r="AE140" i="36"/>
  <c r="AD140" i="36"/>
  <c r="W140" i="36"/>
  <c r="S140" i="36"/>
  <c r="J140" i="36"/>
  <c r="H140" i="36"/>
  <c r="G140" i="36"/>
  <c r="AK139" i="36"/>
  <c r="AJ139" i="36"/>
  <c r="AI139" i="36"/>
  <c r="AH139" i="36"/>
  <c r="AG139" i="36"/>
  <c r="AF139" i="36"/>
  <c r="AE139" i="36"/>
  <c r="AD139" i="36"/>
  <c r="W139" i="36"/>
  <c r="S139" i="36"/>
  <c r="J139" i="36"/>
  <c r="H139" i="36"/>
  <c r="G139" i="36"/>
  <c r="AK138" i="36"/>
  <c r="AJ138" i="36"/>
  <c r="AI138" i="36"/>
  <c r="AH138" i="36"/>
  <c r="AG138" i="36"/>
  <c r="AF138" i="36"/>
  <c r="AE138" i="36"/>
  <c r="AD138" i="36"/>
  <c r="W138" i="36"/>
  <c r="J138" i="36"/>
  <c r="H138" i="36"/>
  <c r="G138" i="36"/>
  <c r="AK137" i="36"/>
  <c r="AJ137" i="36"/>
  <c r="AI137" i="36"/>
  <c r="AH137" i="36"/>
  <c r="AG137" i="36"/>
  <c r="AF137" i="36"/>
  <c r="AE137" i="36"/>
  <c r="AD137" i="36"/>
  <c r="W137" i="36"/>
  <c r="S137" i="36"/>
  <c r="J137" i="36"/>
  <c r="H137" i="36"/>
  <c r="G137" i="36"/>
  <c r="AK136" i="36"/>
  <c r="AJ136" i="36"/>
  <c r="AI136" i="36"/>
  <c r="AH136" i="36"/>
  <c r="AG136" i="36"/>
  <c r="AF136" i="36"/>
  <c r="AE136" i="36"/>
  <c r="AD136" i="36"/>
  <c r="W136" i="36"/>
  <c r="S136" i="36"/>
  <c r="J136" i="36"/>
  <c r="H136" i="36"/>
  <c r="G136" i="36"/>
  <c r="AK135" i="36"/>
  <c r="AJ135" i="36"/>
  <c r="AI135" i="36"/>
  <c r="AH135" i="36"/>
  <c r="AG135" i="36"/>
  <c r="AF135" i="36"/>
  <c r="AE135" i="36"/>
  <c r="AD135" i="36"/>
  <c r="W135" i="36"/>
  <c r="S135" i="36"/>
  <c r="J135" i="36"/>
  <c r="H135" i="36"/>
  <c r="G135" i="36"/>
  <c r="AK134" i="36"/>
  <c r="AJ134" i="36"/>
  <c r="AI134" i="36"/>
  <c r="AH134" i="36"/>
  <c r="AG134" i="36"/>
  <c r="AF134" i="36"/>
  <c r="AE134" i="36"/>
  <c r="AD134" i="36"/>
  <c r="W134" i="36"/>
  <c r="J134" i="36"/>
  <c r="H134" i="36"/>
  <c r="G134" i="36"/>
  <c r="D194" i="36"/>
  <c r="D132" i="36"/>
  <c r="D70" i="36"/>
  <c r="AK69" i="37"/>
  <c r="AJ69" i="37"/>
  <c r="AI69" i="37"/>
  <c r="AH69" i="37"/>
  <c r="AG69" i="37"/>
  <c r="AF69" i="37"/>
  <c r="AE69" i="37"/>
  <c r="AD69" i="37"/>
  <c r="W69" i="37"/>
  <c r="S69" i="37"/>
  <c r="J69" i="37"/>
  <c r="H69" i="37"/>
  <c r="G69" i="37"/>
  <c r="AK68" i="37"/>
  <c r="AJ68" i="37"/>
  <c r="AI68" i="37"/>
  <c r="AH68" i="37"/>
  <c r="AG68" i="37"/>
  <c r="AF68" i="37"/>
  <c r="AE68" i="37"/>
  <c r="AD68" i="37"/>
  <c r="W68" i="37"/>
  <c r="J68" i="37"/>
  <c r="H68" i="37"/>
  <c r="G68" i="37"/>
  <c r="AK67" i="37"/>
  <c r="AJ67" i="37"/>
  <c r="AI67" i="37"/>
  <c r="AH67" i="37"/>
  <c r="AG67" i="37"/>
  <c r="AF67" i="37"/>
  <c r="AE67" i="37"/>
  <c r="AD67" i="37"/>
  <c r="W67" i="37"/>
  <c r="S67" i="37"/>
  <c r="J67" i="37"/>
  <c r="H67" i="37"/>
  <c r="G67" i="37"/>
  <c r="AK66" i="37"/>
  <c r="AJ66" i="37"/>
  <c r="AI66" i="37"/>
  <c r="AH66" i="37"/>
  <c r="AG66" i="37"/>
  <c r="AF66" i="37"/>
  <c r="AE66" i="37"/>
  <c r="AD66" i="37"/>
  <c r="W66" i="37"/>
  <c r="J66" i="37"/>
  <c r="H66" i="37"/>
  <c r="G66" i="37"/>
  <c r="AK65" i="37"/>
  <c r="AJ65" i="37"/>
  <c r="AI65" i="37"/>
  <c r="AH65" i="37"/>
  <c r="AG65" i="37"/>
  <c r="AF65" i="37"/>
  <c r="AE65" i="37"/>
  <c r="AD65" i="37"/>
  <c r="W65" i="37"/>
  <c r="S65" i="37"/>
  <c r="J65" i="37"/>
  <c r="H65" i="37"/>
  <c r="G65" i="37"/>
  <c r="AK64" i="37"/>
  <c r="AJ64" i="37"/>
  <c r="AI64" i="37"/>
  <c r="AH64" i="37"/>
  <c r="AG64" i="37"/>
  <c r="AF64" i="37"/>
  <c r="AE64" i="37"/>
  <c r="AD64" i="37"/>
  <c r="W64" i="37"/>
  <c r="J64" i="37"/>
  <c r="H64" i="37"/>
  <c r="G64" i="37"/>
  <c r="AK63" i="37"/>
  <c r="AJ63" i="37"/>
  <c r="AI63" i="37"/>
  <c r="AH63" i="37"/>
  <c r="AG63" i="37"/>
  <c r="AF63" i="37"/>
  <c r="AE63" i="37"/>
  <c r="AD63" i="37"/>
  <c r="W63" i="37"/>
  <c r="S63" i="37"/>
  <c r="J63" i="37"/>
  <c r="H63" i="37"/>
  <c r="G63" i="37"/>
  <c r="AK62" i="37"/>
  <c r="AJ62" i="37"/>
  <c r="AI62" i="37"/>
  <c r="AH62" i="37"/>
  <c r="AG62" i="37"/>
  <c r="AF62" i="37"/>
  <c r="AE62" i="37"/>
  <c r="AD62" i="37"/>
  <c r="W62" i="37"/>
  <c r="S62" i="37"/>
  <c r="J62" i="37"/>
  <c r="H62" i="37"/>
  <c r="G62" i="37"/>
  <c r="AK61" i="37"/>
  <c r="AJ61" i="37"/>
  <c r="AI61" i="37"/>
  <c r="AH61" i="37"/>
  <c r="AG61" i="37"/>
  <c r="AF61" i="37"/>
  <c r="AE61" i="37"/>
  <c r="AD61" i="37"/>
  <c r="W61" i="37"/>
  <c r="S61" i="37"/>
  <c r="J61" i="37"/>
  <c r="H61" i="37"/>
  <c r="G61" i="37"/>
  <c r="AK60" i="37"/>
  <c r="AJ60" i="37"/>
  <c r="AI60" i="37"/>
  <c r="AH60" i="37"/>
  <c r="AG60" i="37"/>
  <c r="AF60" i="37"/>
  <c r="AE60" i="37"/>
  <c r="AD60" i="37"/>
  <c r="W60" i="37"/>
  <c r="J60" i="37"/>
  <c r="H60" i="37"/>
  <c r="G60" i="37"/>
  <c r="AK59" i="37"/>
  <c r="AJ59" i="37"/>
  <c r="AI59" i="37"/>
  <c r="AH59" i="37"/>
  <c r="AG59" i="37"/>
  <c r="AF59" i="37"/>
  <c r="AE59" i="37"/>
  <c r="AD59" i="37"/>
  <c r="W59" i="37"/>
  <c r="J59" i="37"/>
  <c r="H59" i="37"/>
  <c r="G59" i="37"/>
  <c r="AK58" i="37"/>
  <c r="AJ58" i="37"/>
  <c r="AI58" i="37"/>
  <c r="AH58" i="37"/>
  <c r="AG58" i="37"/>
  <c r="AF58" i="37"/>
  <c r="AE58" i="37"/>
  <c r="AD58" i="37"/>
  <c r="W58" i="37"/>
  <c r="J58" i="37"/>
  <c r="G58" i="37"/>
  <c r="AK57" i="37"/>
  <c r="AJ57" i="37"/>
  <c r="AI57" i="37"/>
  <c r="AH57" i="37"/>
  <c r="AG57" i="37"/>
  <c r="AF57" i="37"/>
  <c r="AE57" i="37"/>
  <c r="AD57" i="37"/>
  <c r="W57" i="37"/>
  <c r="S57" i="37"/>
  <c r="J57" i="37"/>
  <c r="G57" i="37"/>
  <c r="AK56" i="37"/>
  <c r="AJ56" i="37"/>
  <c r="AI56" i="37"/>
  <c r="AH56" i="37"/>
  <c r="AG56" i="37"/>
  <c r="AF56" i="37"/>
  <c r="AE56" i="37"/>
  <c r="AD56" i="37"/>
  <c r="W56" i="37"/>
  <c r="J56" i="37"/>
  <c r="G56" i="37"/>
  <c r="AK55" i="37"/>
  <c r="AJ55" i="37"/>
  <c r="AI55" i="37"/>
  <c r="AH55" i="37"/>
  <c r="AG55" i="37"/>
  <c r="AF55" i="37"/>
  <c r="AE55" i="37"/>
  <c r="AD55" i="37"/>
  <c r="W55" i="37"/>
  <c r="J55" i="37"/>
  <c r="G55" i="37"/>
  <c r="AK54" i="37"/>
  <c r="AJ54" i="37"/>
  <c r="AI54" i="37"/>
  <c r="AH54" i="37"/>
  <c r="AG54" i="37"/>
  <c r="AF54" i="37"/>
  <c r="AE54" i="37"/>
  <c r="AD54" i="37"/>
  <c r="W54" i="37"/>
  <c r="J54" i="37"/>
  <c r="G54" i="37"/>
  <c r="AK53" i="37"/>
  <c r="AJ53" i="37"/>
  <c r="AI53" i="37"/>
  <c r="AH53" i="37"/>
  <c r="AG53" i="37"/>
  <c r="AF53" i="37"/>
  <c r="AE53" i="37"/>
  <c r="AD53" i="37"/>
  <c r="W53" i="37"/>
  <c r="S53" i="37"/>
  <c r="J53" i="37"/>
  <c r="G53" i="37"/>
  <c r="AK52" i="37"/>
  <c r="AJ52" i="37"/>
  <c r="AI52" i="37"/>
  <c r="AH52" i="37"/>
  <c r="AG52" i="37"/>
  <c r="AF52" i="37"/>
  <c r="AE52" i="37"/>
  <c r="AD52" i="37"/>
  <c r="W52" i="37"/>
  <c r="J52" i="37"/>
  <c r="G52" i="37"/>
  <c r="AK51" i="37"/>
  <c r="AJ51" i="37"/>
  <c r="AI51" i="37"/>
  <c r="AH51" i="37"/>
  <c r="AG51" i="37"/>
  <c r="AF51" i="37"/>
  <c r="AE51" i="37"/>
  <c r="AD51" i="37"/>
  <c r="W51" i="37"/>
  <c r="J51" i="37"/>
  <c r="G51" i="37"/>
  <c r="AK50" i="37"/>
  <c r="AJ50" i="37"/>
  <c r="AI50" i="37"/>
  <c r="AH50" i="37"/>
  <c r="AG50" i="37"/>
  <c r="AF50" i="37"/>
  <c r="AE50" i="37"/>
  <c r="AD50" i="37"/>
  <c r="W50" i="37"/>
  <c r="J50" i="37"/>
  <c r="G50" i="37"/>
  <c r="AK49" i="37"/>
  <c r="AJ49" i="37"/>
  <c r="AI49" i="37"/>
  <c r="AH49" i="37"/>
  <c r="AG49" i="37"/>
  <c r="AF49" i="37"/>
  <c r="AE49" i="37"/>
  <c r="AD49" i="37"/>
  <c r="W49" i="37"/>
  <c r="S49" i="37"/>
  <c r="J49" i="37"/>
  <c r="G49" i="37"/>
  <c r="AK48" i="37"/>
  <c r="AJ48" i="37"/>
  <c r="AI48" i="37"/>
  <c r="AH48" i="37"/>
  <c r="AG48" i="37"/>
  <c r="AF48" i="37"/>
  <c r="AE48" i="37"/>
  <c r="AD48" i="37"/>
  <c r="W48" i="37"/>
  <c r="J48" i="37"/>
  <c r="G48" i="37"/>
  <c r="AK47" i="37"/>
  <c r="AJ47" i="37"/>
  <c r="AI47" i="37"/>
  <c r="AH47" i="37"/>
  <c r="AG47" i="37"/>
  <c r="AF47" i="37"/>
  <c r="AE47" i="37"/>
  <c r="AD47" i="37"/>
  <c r="W47" i="37"/>
  <c r="S47" i="37"/>
  <c r="J47" i="37"/>
  <c r="G47" i="37"/>
  <c r="AK46" i="37"/>
  <c r="AJ46" i="37"/>
  <c r="AI46" i="37"/>
  <c r="AH46" i="37"/>
  <c r="AG46" i="37"/>
  <c r="AF46" i="37"/>
  <c r="AE46" i="37"/>
  <c r="AD46" i="37"/>
  <c r="W46" i="37"/>
  <c r="S46" i="37"/>
  <c r="J46" i="37"/>
  <c r="G46" i="37"/>
  <c r="AK45" i="37"/>
  <c r="AJ45" i="37"/>
  <c r="AI45" i="37"/>
  <c r="AH45" i="37"/>
  <c r="AG45" i="37"/>
  <c r="AF45" i="37"/>
  <c r="AE45" i="37"/>
  <c r="AD45" i="37"/>
  <c r="W45" i="37"/>
  <c r="S45" i="37"/>
  <c r="J45" i="37"/>
  <c r="G45" i="37"/>
  <c r="AK44" i="37"/>
  <c r="AJ44" i="37"/>
  <c r="AI44" i="37"/>
  <c r="AH44" i="37"/>
  <c r="AG44" i="37"/>
  <c r="AF44" i="37"/>
  <c r="AE44" i="37"/>
  <c r="AD44" i="37"/>
  <c r="W44" i="37"/>
  <c r="J44" i="37"/>
  <c r="G44" i="37"/>
  <c r="AK43" i="37"/>
  <c r="AJ43" i="37"/>
  <c r="AI43" i="37"/>
  <c r="AH43" i="37"/>
  <c r="AG43" i="37"/>
  <c r="AF43" i="37"/>
  <c r="AE43" i="37"/>
  <c r="AD43" i="37"/>
  <c r="W43" i="37"/>
  <c r="S43" i="37"/>
  <c r="J43" i="37"/>
  <c r="G43" i="37"/>
  <c r="AK42" i="37"/>
  <c r="AJ42" i="37"/>
  <c r="AI42" i="37"/>
  <c r="AH42" i="37"/>
  <c r="AG42" i="37"/>
  <c r="AF42" i="37"/>
  <c r="AE42" i="37"/>
  <c r="AD42" i="37"/>
  <c r="W42" i="37"/>
  <c r="J42" i="37"/>
  <c r="G42" i="37"/>
  <c r="AK41" i="37"/>
  <c r="AJ41" i="37"/>
  <c r="AI41" i="37"/>
  <c r="AH41" i="37"/>
  <c r="AG41" i="37"/>
  <c r="AF41" i="37"/>
  <c r="AE41" i="37"/>
  <c r="AD41" i="37"/>
  <c r="W41" i="37"/>
  <c r="S41" i="37"/>
  <c r="J41" i="37"/>
  <c r="G41" i="37"/>
  <c r="AK40" i="37"/>
  <c r="AJ40" i="37"/>
  <c r="AI40" i="37"/>
  <c r="AH40" i="37"/>
  <c r="AG40" i="37"/>
  <c r="AF40" i="37"/>
  <c r="AE40" i="37"/>
  <c r="AD40" i="37"/>
  <c r="W40" i="37"/>
  <c r="J40" i="37"/>
  <c r="G40" i="37"/>
  <c r="AK39" i="37"/>
  <c r="AJ39" i="37"/>
  <c r="AI39" i="37"/>
  <c r="AH39" i="37"/>
  <c r="AG39" i="37"/>
  <c r="AF39" i="37"/>
  <c r="AE39" i="37"/>
  <c r="AD39" i="37"/>
  <c r="W39" i="37"/>
  <c r="J39" i="37"/>
  <c r="G39" i="37"/>
  <c r="AK38" i="37"/>
  <c r="AJ38" i="37"/>
  <c r="AI38" i="37"/>
  <c r="AH38" i="37"/>
  <c r="AG38" i="37"/>
  <c r="AF38" i="37"/>
  <c r="AE38" i="37"/>
  <c r="AD38" i="37"/>
  <c r="W38" i="37"/>
  <c r="J38" i="37"/>
  <c r="H38" i="37"/>
  <c r="G38" i="37"/>
  <c r="AK37" i="37"/>
  <c r="AJ37" i="37"/>
  <c r="AI37" i="37"/>
  <c r="AH37" i="37"/>
  <c r="AG37" i="37"/>
  <c r="AF37" i="37"/>
  <c r="AE37" i="37"/>
  <c r="AD37" i="37"/>
  <c r="W37" i="37"/>
  <c r="S37" i="37"/>
  <c r="J37" i="37"/>
  <c r="H37" i="37"/>
  <c r="G37" i="37"/>
  <c r="AK36" i="37"/>
  <c r="AJ36" i="37"/>
  <c r="AI36" i="37"/>
  <c r="AH36" i="37"/>
  <c r="AG36" i="37"/>
  <c r="AF36" i="37"/>
  <c r="AE36" i="37"/>
  <c r="AD36" i="37"/>
  <c r="W36" i="37"/>
  <c r="J36" i="37"/>
  <c r="H36" i="37"/>
  <c r="G36" i="37"/>
  <c r="AK35" i="37"/>
  <c r="AJ35" i="37"/>
  <c r="AI35" i="37"/>
  <c r="AH35" i="37"/>
  <c r="AG35" i="37"/>
  <c r="AF35" i="37"/>
  <c r="AE35" i="37"/>
  <c r="AD35" i="37"/>
  <c r="W35" i="37"/>
  <c r="S35" i="37"/>
  <c r="J35" i="37"/>
  <c r="H35" i="37"/>
  <c r="G35" i="37"/>
  <c r="AK34" i="37"/>
  <c r="AJ34" i="37"/>
  <c r="AI34" i="37"/>
  <c r="AH34" i="37"/>
  <c r="AG34" i="37"/>
  <c r="AF34" i="37"/>
  <c r="AE34" i="37"/>
  <c r="AD34" i="37"/>
  <c r="W34" i="37"/>
  <c r="J34" i="37"/>
  <c r="H34" i="37"/>
  <c r="G34" i="37"/>
  <c r="AK33" i="37"/>
  <c r="AJ33" i="37"/>
  <c r="AI33" i="37"/>
  <c r="AH33" i="37"/>
  <c r="AG33" i="37"/>
  <c r="AF33" i="37"/>
  <c r="AE33" i="37"/>
  <c r="AD33" i="37"/>
  <c r="W33" i="37"/>
  <c r="S33" i="37"/>
  <c r="J33" i="37"/>
  <c r="H33" i="37"/>
  <c r="G33" i="37"/>
  <c r="AK32" i="37"/>
  <c r="AJ32" i="37"/>
  <c r="AI32" i="37"/>
  <c r="AH32" i="37"/>
  <c r="AG32" i="37"/>
  <c r="AF32" i="37"/>
  <c r="AE32" i="37"/>
  <c r="AD32" i="37"/>
  <c r="W32" i="37"/>
  <c r="J32" i="37"/>
  <c r="H32" i="37"/>
  <c r="G32" i="37"/>
  <c r="AK31" i="37"/>
  <c r="AJ31" i="37"/>
  <c r="AI31" i="37"/>
  <c r="AH31" i="37"/>
  <c r="AG31" i="37"/>
  <c r="AF31" i="37"/>
  <c r="AE31" i="37"/>
  <c r="AD31" i="37"/>
  <c r="W31" i="37"/>
  <c r="S31" i="37"/>
  <c r="J31" i="37"/>
  <c r="H31" i="37"/>
  <c r="G31" i="37"/>
  <c r="AK30" i="37"/>
  <c r="AJ30" i="37"/>
  <c r="AI30" i="37"/>
  <c r="AH30" i="37"/>
  <c r="AG30" i="37"/>
  <c r="AF30" i="37"/>
  <c r="AE30" i="37"/>
  <c r="AD30" i="37"/>
  <c r="W30" i="37"/>
  <c r="S30" i="37"/>
  <c r="J30" i="37"/>
  <c r="H30" i="37"/>
  <c r="G30" i="37"/>
  <c r="AK29" i="37"/>
  <c r="AJ29" i="37"/>
  <c r="AI29" i="37"/>
  <c r="AH29" i="37"/>
  <c r="AG29" i="37"/>
  <c r="AF29" i="37"/>
  <c r="AE29" i="37"/>
  <c r="AD29" i="37"/>
  <c r="W29" i="37"/>
  <c r="S29" i="37"/>
  <c r="J29" i="37"/>
  <c r="H29" i="37"/>
  <c r="G29" i="37"/>
  <c r="AK28" i="37"/>
  <c r="AJ28" i="37"/>
  <c r="AI28" i="37"/>
  <c r="AH28" i="37"/>
  <c r="AG28" i="37"/>
  <c r="AF28" i="37"/>
  <c r="AE28" i="37"/>
  <c r="AD28" i="37"/>
  <c r="W28" i="37"/>
  <c r="J28" i="37"/>
  <c r="H28" i="37"/>
  <c r="G28" i="37"/>
  <c r="AK27" i="37"/>
  <c r="AJ27" i="37"/>
  <c r="AI27" i="37"/>
  <c r="AH27" i="37"/>
  <c r="AG27" i="37"/>
  <c r="AF27" i="37"/>
  <c r="AE27" i="37"/>
  <c r="AD27" i="37"/>
  <c r="W27" i="37"/>
  <c r="J27" i="37"/>
  <c r="H27" i="37"/>
  <c r="G27" i="37"/>
  <c r="AK26" i="37"/>
  <c r="AJ26" i="37"/>
  <c r="AI26" i="37"/>
  <c r="AH26" i="37"/>
  <c r="AG26" i="37"/>
  <c r="AF26" i="37"/>
  <c r="AE26" i="37"/>
  <c r="AD26" i="37"/>
  <c r="W26" i="37"/>
  <c r="J26" i="37"/>
  <c r="H26" i="37"/>
  <c r="G26" i="37"/>
  <c r="AK25" i="37"/>
  <c r="AJ25" i="37"/>
  <c r="AI25" i="37"/>
  <c r="AH25" i="37"/>
  <c r="AG25" i="37"/>
  <c r="AF25" i="37"/>
  <c r="AE25" i="37"/>
  <c r="AD25" i="37"/>
  <c r="W25" i="37"/>
  <c r="S25" i="37"/>
  <c r="J25" i="37"/>
  <c r="H25" i="37"/>
  <c r="G25" i="37"/>
  <c r="AK24" i="37"/>
  <c r="AJ24" i="37"/>
  <c r="AI24" i="37"/>
  <c r="AH24" i="37"/>
  <c r="AG24" i="37"/>
  <c r="AF24" i="37"/>
  <c r="AE24" i="37"/>
  <c r="AD24" i="37"/>
  <c r="W24" i="37"/>
  <c r="J24" i="37"/>
  <c r="H24" i="37"/>
  <c r="G24" i="37"/>
  <c r="AK23" i="37"/>
  <c r="AJ23" i="37"/>
  <c r="AI23" i="37"/>
  <c r="AH23" i="37"/>
  <c r="AG23" i="37"/>
  <c r="AF23" i="37"/>
  <c r="AE23" i="37"/>
  <c r="AD23" i="37"/>
  <c r="W23" i="37"/>
  <c r="J23" i="37"/>
  <c r="H23" i="37"/>
  <c r="G23" i="37"/>
  <c r="AK22" i="37"/>
  <c r="AJ22" i="37"/>
  <c r="AI22" i="37"/>
  <c r="AH22" i="37"/>
  <c r="AG22" i="37"/>
  <c r="AF22" i="37"/>
  <c r="AE22" i="37"/>
  <c r="AD22" i="37"/>
  <c r="W22" i="37"/>
  <c r="J22" i="37"/>
  <c r="H22" i="37"/>
  <c r="G22" i="37"/>
  <c r="AK21" i="37"/>
  <c r="AJ21" i="37"/>
  <c r="AI21" i="37"/>
  <c r="AH21" i="37"/>
  <c r="AG21" i="37"/>
  <c r="AF21" i="37"/>
  <c r="AE21" i="37"/>
  <c r="AD21" i="37"/>
  <c r="W21" i="37"/>
  <c r="S21" i="37"/>
  <c r="J21" i="37"/>
  <c r="H21" i="37"/>
  <c r="G21" i="37"/>
  <c r="AK20" i="37"/>
  <c r="AJ20" i="37"/>
  <c r="AI20" i="37"/>
  <c r="AH20" i="37"/>
  <c r="AG20" i="37"/>
  <c r="AF20" i="37"/>
  <c r="AE20" i="37"/>
  <c r="AD20" i="37"/>
  <c r="W20" i="37"/>
  <c r="J20" i="37"/>
  <c r="H20" i="37"/>
  <c r="G20" i="37"/>
  <c r="AK19" i="37"/>
  <c r="AJ19" i="37"/>
  <c r="AI19" i="37"/>
  <c r="AH19" i="37"/>
  <c r="AG19" i="37"/>
  <c r="AF19" i="37"/>
  <c r="AE19" i="37"/>
  <c r="AD19" i="37"/>
  <c r="W19" i="37"/>
  <c r="S19" i="37"/>
  <c r="J19" i="37"/>
  <c r="H19" i="37"/>
  <c r="G19" i="37"/>
  <c r="AK18" i="37"/>
  <c r="AJ18" i="37"/>
  <c r="AI18" i="37"/>
  <c r="AH18" i="37"/>
  <c r="AG18" i="37"/>
  <c r="AF18" i="37"/>
  <c r="AE18" i="37"/>
  <c r="AD18" i="37"/>
  <c r="W18" i="37"/>
  <c r="J18" i="37"/>
  <c r="H18" i="37"/>
  <c r="G18" i="37"/>
  <c r="AK17" i="37"/>
  <c r="AJ17" i="37"/>
  <c r="AI17" i="37"/>
  <c r="AH17" i="37"/>
  <c r="AG17" i="37"/>
  <c r="AF17" i="37"/>
  <c r="AE17" i="37"/>
  <c r="AD17" i="37"/>
  <c r="W17" i="37"/>
  <c r="S17" i="37"/>
  <c r="J17" i="37"/>
  <c r="H17" i="37"/>
  <c r="G17" i="37"/>
  <c r="AK16" i="37"/>
  <c r="AJ16" i="37"/>
  <c r="AI16" i="37"/>
  <c r="AH16" i="37"/>
  <c r="AG16" i="37"/>
  <c r="AF16" i="37"/>
  <c r="AE16" i="37"/>
  <c r="AD16" i="37"/>
  <c r="W16" i="37"/>
  <c r="J16" i="37"/>
  <c r="H16" i="37"/>
  <c r="G16" i="37"/>
  <c r="AK15" i="37"/>
  <c r="AJ15" i="37"/>
  <c r="AI15" i="37"/>
  <c r="AH15" i="37"/>
  <c r="AG15" i="37"/>
  <c r="AF15" i="37"/>
  <c r="AE15" i="37"/>
  <c r="AD15" i="37"/>
  <c r="W15" i="37"/>
  <c r="S15" i="37"/>
  <c r="J15" i="37"/>
  <c r="H15" i="37"/>
  <c r="G15" i="37"/>
  <c r="AK14" i="37"/>
  <c r="AJ14" i="37"/>
  <c r="AI14" i="37"/>
  <c r="AH14" i="37"/>
  <c r="AG14" i="37"/>
  <c r="AF14" i="37"/>
  <c r="AE14" i="37"/>
  <c r="AD14" i="37"/>
  <c r="W14" i="37"/>
  <c r="S14" i="37"/>
  <c r="J14" i="37"/>
  <c r="H14" i="37"/>
  <c r="G14" i="37"/>
  <c r="AK13" i="37"/>
  <c r="AJ13" i="37"/>
  <c r="AI13" i="37"/>
  <c r="AH13" i="37"/>
  <c r="AG13" i="37"/>
  <c r="AF13" i="37"/>
  <c r="AE13" i="37"/>
  <c r="AD13" i="37"/>
  <c r="W13" i="37"/>
  <c r="S13" i="37"/>
  <c r="J13" i="37"/>
  <c r="H13" i="37"/>
  <c r="G13" i="37"/>
  <c r="AK12" i="37"/>
  <c r="AJ12" i="37"/>
  <c r="AI12" i="37"/>
  <c r="AH12" i="37"/>
  <c r="AG12" i="37"/>
  <c r="AF12" i="37"/>
  <c r="AE12" i="37"/>
  <c r="AD12" i="37"/>
  <c r="W12" i="37"/>
  <c r="J12" i="37"/>
  <c r="H12" i="37"/>
  <c r="G12" i="37"/>
  <c r="AK11" i="37"/>
  <c r="AJ11" i="37"/>
  <c r="AI11" i="37"/>
  <c r="AH11" i="37"/>
  <c r="AG11" i="37"/>
  <c r="AF11" i="37"/>
  <c r="AE11" i="37"/>
  <c r="AD11" i="37"/>
  <c r="W11" i="37"/>
  <c r="S11" i="37"/>
  <c r="J11" i="37"/>
  <c r="H11" i="37"/>
  <c r="G11" i="37"/>
  <c r="AK10" i="37"/>
  <c r="AJ10" i="37"/>
  <c r="AI10" i="37"/>
  <c r="AH10" i="37"/>
  <c r="AG10" i="37"/>
  <c r="AF10" i="37"/>
  <c r="AE10" i="37"/>
  <c r="AD10" i="37"/>
  <c r="W10" i="37"/>
  <c r="W70" i="37" s="1"/>
  <c r="S10" i="37"/>
  <c r="J10" i="37"/>
  <c r="H10" i="37"/>
  <c r="G10" i="37"/>
  <c r="AK131" i="37"/>
  <c r="AJ131" i="37"/>
  <c r="AI131" i="37"/>
  <c r="AH131" i="37"/>
  <c r="AG131" i="37"/>
  <c r="AF131" i="37"/>
  <c r="AE131" i="37"/>
  <c r="AD131" i="37"/>
  <c r="W131" i="37"/>
  <c r="S131" i="37"/>
  <c r="J131" i="37"/>
  <c r="H131" i="37"/>
  <c r="G131" i="37"/>
  <c r="AK130" i="37"/>
  <c r="AJ130" i="37"/>
  <c r="AI130" i="37"/>
  <c r="AH130" i="37"/>
  <c r="AG130" i="37"/>
  <c r="AF130" i="37"/>
  <c r="AE130" i="37"/>
  <c r="AD130" i="37"/>
  <c r="W130" i="37"/>
  <c r="S130" i="37"/>
  <c r="J130" i="37"/>
  <c r="H130" i="37"/>
  <c r="G130" i="37"/>
  <c r="AK129" i="37"/>
  <c r="AJ129" i="37"/>
  <c r="AI129" i="37"/>
  <c r="AH129" i="37"/>
  <c r="AG129" i="37"/>
  <c r="AF129" i="37"/>
  <c r="AE129" i="37"/>
  <c r="AD129" i="37"/>
  <c r="W129" i="37"/>
  <c r="S129" i="37"/>
  <c r="J129" i="37"/>
  <c r="H129" i="37"/>
  <c r="G129" i="37"/>
  <c r="AK128" i="37"/>
  <c r="AJ128" i="37"/>
  <c r="AI128" i="37"/>
  <c r="AH128" i="37"/>
  <c r="AG128" i="37"/>
  <c r="AF128" i="37"/>
  <c r="AE128" i="37"/>
  <c r="AD128" i="37"/>
  <c r="W128" i="37"/>
  <c r="J128" i="37"/>
  <c r="H128" i="37"/>
  <c r="G128" i="37"/>
  <c r="AK127" i="37"/>
  <c r="AJ127" i="37"/>
  <c r="AI127" i="37"/>
  <c r="AH127" i="37"/>
  <c r="AG127" i="37"/>
  <c r="AF127" i="37"/>
  <c r="AE127" i="37"/>
  <c r="AD127" i="37"/>
  <c r="W127" i="37"/>
  <c r="S127" i="37"/>
  <c r="J127" i="37"/>
  <c r="H127" i="37"/>
  <c r="G127" i="37"/>
  <c r="AK126" i="37"/>
  <c r="AJ126" i="37"/>
  <c r="AI126" i="37"/>
  <c r="AH126" i="37"/>
  <c r="AG126" i="37"/>
  <c r="AF126" i="37"/>
  <c r="AE126" i="37"/>
  <c r="AD126" i="37"/>
  <c r="W126" i="37"/>
  <c r="S126" i="37"/>
  <c r="J126" i="37"/>
  <c r="H126" i="37"/>
  <c r="G126" i="37"/>
  <c r="AK125" i="37"/>
  <c r="AJ125" i="37"/>
  <c r="AI125" i="37"/>
  <c r="AH125" i="37"/>
  <c r="AG125" i="37"/>
  <c r="AF125" i="37"/>
  <c r="AE125" i="37"/>
  <c r="AD125" i="37"/>
  <c r="W125" i="37"/>
  <c r="S125" i="37"/>
  <c r="J125" i="37"/>
  <c r="H125" i="37"/>
  <c r="G125" i="37"/>
  <c r="AK124" i="37"/>
  <c r="AJ124" i="37"/>
  <c r="AI124" i="37"/>
  <c r="AH124" i="37"/>
  <c r="AG124" i="37"/>
  <c r="AF124" i="37"/>
  <c r="AE124" i="37"/>
  <c r="AD124" i="37"/>
  <c r="W124" i="37"/>
  <c r="J124" i="37"/>
  <c r="H124" i="37"/>
  <c r="G124" i="37"/>
  <c r="AK123" i="37"/>
  <c r="AJ123" i="37"/>
  <c r="AI123" i="37"/>
  <c r="AH123" i="37"/>
  <c r="AG123" i="37"/>
  <c r="AF123" i="37"/>
  <c r="AE123" i="37"/>
  <c r="AD123" i="37"/>
  <c r="W123" i="37"/>
  <c r="S123" i="37"/>
  <c r="J123" i="37"/>
  <c r="H123" i="37"/>
  <c r="G123" i="37"/>
  <c r="AK122" i="37"/>
  <c r="AJ122" i="37"/>
  <c r="AI122" i="37"/>
  <c r="AH122" i="37"/>
  <c r="AG122" i="37"/>
  <c r="AF122" i="37"/>
  <c r="AE122" i="37"/>
  <c r="AD122" i="37"/>
  <c r="W122" i="37"/>
  <c r="S122" i="37"/>
  <c r="J122" i="37"/>
  <c r="H122" i="37"/>
  <c r="G122" i="37"/>
  <c r="AK121" i="37"/>
  <c r="AJ121" i="37"/>
  <c r="AI121" i="37"/>
  <c r="AH121" i="37"/>
  <c r="AG121" i="37"/>
  <c r="AF121" i="37"/>
  <c r="AE121" i="37"/>
  <c r="AD121" i="37"/>
  <c r="W121" i="37"/>
  <c r="S121" i="37"/>
  <c r="J121" i="37"/>
  <c r="H121" i="37"/>
  <c r="G121" i="37"/>
  <c r="AK120" i="37"/>
  <c r="AJ120" i="37"/>
  <c r="AI120" i="37"/>
  <c r="AH120" i="37"/>
  <c r="AG120" i="37"/>
  <c r="AF120" i="37"/>
  <c r="AE120" i="37"/>
  <c r="AD120" i="37"/>
  <c r="W120" i="37"/>
  <c r="J120" i="37"/>
  <c r="G120" i="37"/>
  <c r="AK119" i="37"/>
  <c r="AJ119" i="37"/>
  <c r="AI119" i="37"/>
  <c r="AH119" i="37"/>
  <c r="AG119" i="37"/>
  <c r="AF119" i="37"/>
  <c r="AE119" i="37"/>
  <c r="AD119" i="37"/>
  <c r="W119" i="37"/>
  <c r="S119" i="37"/>
  <c r="J119" i="37"/>
  <c r="G119" i="37"/>
  <c r="AK118" i="37"/>
  <c r="AJ118" i="37"/>
  <c r="AI118" i="37"/>
  <c r="AH118" i="37"/>
  <c r="AG118" i="37"/>
  <c r="AF118" i="37"/>
  <c r="AE118" i="37"/>
  <c r="AD118" i="37"/>
  <c r="W118" i="37"/>
  <c r="S118" i="37"/>
  <c r="J118" i="37"/>
  <c r="G118" i="37"/>
  <c r="AK117" i="37"/>
  <c r="AJ117" i="37"/>
  <c r="AI117" i="37"/>
  <c r="AH117" i="37"/>
  <c r="AG117" i="37"/>
  <c r="AF117" i="37"/>
  <c r="AE117" i="37"/>
  <c r="AD117" i="37"/>
  <c r="W117" i="37"/>
  <c r="S117" i="37"/>
  <c r="J117" i="37"/>
  <c r="G117" i="37"/>
  <c r="AK116" i="37"/>
  <c r="AJ116" i="37"/>
  <c r="AI116" i="37"/>
  <c r="AH116" i="37"/>
  <c r="AG116" i="37"/>
  <c r="AF116" i="37"/>
  <c r="AE116" i="37"/>
  <c r="AD116" i="37"/>
  <c r="W116" i="37"/>
  <c r="J116" i="37"/>
  <c r="G116" i="37"/>
  <c r="AK115" i="37"/>
  <c r="AJ115" i="37"/>
  <c r="AI115" i="37"/>
  <c r="AH115" i="37"/>
  <c r="AG115" i="37"/>
  <c r="AF115" i="37"/>
  <c r="AE115" i="37"/>
  <c r="AD115" i="37"/>
  <c r="W115" i="37"/>
  <c r="S115" i="37"/>
  <c r="J115" i="37"/>
  <c r="G115" i="37"/>
  <c r="AK114" i="37"/>
  <c r="AJ114" i="37"/>
  <c r="AI114" i="37"/>
  <c r="AH114" i="37"/>
  <c r="AG114" i="37"/>
  <c r="AF114" i="37"/>
  <c r="AE114" i="37"/>
  <c r="AD114" i="37"/>
  <c r="W114" i="37"/>
  <c r="S114" i="37"/>
  <c r="J114" i="37"/>
  <c r="G114" i="37"/>
  <c r="AK113" i="37"/>
  <c r="AJ113" i="37"/>
  <c r="AI113" i="37"/>
  <c r="AH113" i="37"/>
  <c r="AG113" i="37"/>
  <c r="AF113" i="37"/>
  <c r="AE113" i="37"/>
  <c r="AD113" i="37"/>
  <c r="W113" i="37"/>
  <c r="S113" i="37"/>
  <c r="J113" i="37"/>
  <c r="G113" i="37"/>
  <c r="AK112" i="37"/>
  <c r="AJ112" i="37"/>
  <c r="AI112" i="37"/>
  <c r="AH112" i="37"/>
  <c r="AG112" i="37"/>
  <c r="AF112" i="37"/>
  <c r="AE112" i="37"/>
  <c r="AD112" i="37"/>
  <c r="W112" i="37"/>
  <c r="J112" i="37"/>
  <c r="G112" i="37"/>
  <c r="AK111" i="37"/>
  <c r="AJ111" i="37"/>
  <c r="AI111" i="37"/>
  <c r="AH111" i="37"/>
  <c r="AG111" i="37"/>
  <c r="AF111" i="37"/>
  <c r="AE111" i="37"/>
  <c r="AD111" i="37"/>
  <c r="W111" i="37"/>
  <c r="S111" i="37"/>
  <c r="J111" i="37"/>
  <c r="G111" i="37"/>
  <c r="AK110" i="37"/>
  <c r="AJ110" i="37"/>
  <c r="AI110" i="37"/>
  <c r="AH110" i="37"/>
  <c r="AG110" i="37"/>
  <c r="AF110" i="37"/>
  <c r="AE110" i="37"/>
  <c r="AD110" i="37"/>
  <c r="W110" i="37"/>
  <c r="S110" i="37"/>
  <c r="J110" i="37"/>
  <c r="G110" i="37"/>
  <c r="AK109" i="37"/>
  <c r="AJ109" i="37"/>
  <c r="AI109" i="37"/>
  <c r="AH109" i="37"/>
  <c r="AG109" i="37"/>
  <c r="AF109" i="37"/>
  <c r="AE109" i="37"/>
  <c r="AD109" i="37"/>
  <c r="W109" i="37"/>
  <c r="S109" i="37"/>
  <c r="J109" i="37"/>
  <c r="G109" i="37"/>
  <c r="AK108" i="37"/>
  <c r="AJ108" i="37"/>
  <c r="AI108" i="37"/>
  <c r="AH108" i="37"/>
  <c r="AG108" i="37"/>
  <c r="AF108" i="37"/>
  <c r="AE108" i="37"/>
  <c r="AD108" i="37"/>
  <c r="W108" i="37"/>
  <c r="J108" i="37"/>
  <c r="G108" i="37"/>
  <c r="AK107" i="37"/>
  <c r="AJ107" i="37"/>
  <c r="AI107" i="37"/>
  <c r="AH107" i="37"/>
  <c r="AG107" i="37"/>
  <c r="AF107" i="37"/>
  <c r="AE107" i="37"/>
  <c r="AD107" i="37"/>
  <c r="W107" i="37"/>
  <c r="S107" i="37"/>
  <c r="J107" i="37"/>
  <c r="G107" i="37"/>
  <c r="AK106" i="37"/>
  <c r="AJ106" i="37"/>
  <c r="AI106" i="37"/>
  <c r="AH106" i="37"/>
  <c r="AG106" i="37"/>
  <c r="AF106" i="37"/>
  <c r="AE106" i="37"/>
  <c r="AD106" i="37"/>
  <c r="W106" i="37"/>
  <c r="S106" i="37"/>
  <c r="J106" i="37"/>
  <c r="G106" i="37"/>
  <c r="AK105" i="37"/>
  <c r="AJ105" i="37"/>
  <c r="AI105" i="37"/>
  <c r="AH105" i="37"/>
  <c r="AG105" i="37"/>
  <c r="AF105" i="37"/>
  <c r="AE105" i="37"/>
  <c r="AD105" i="37"/>
  <c r="W105" i="37"/>
  <c r="S105" i="37"/>
  <c r="J105" i="37"/>
  <c r="G105" i="37"/>
  <c r="AK104" i="37"/>
  <c r="AJ104" i="37"/>
  <c r="AI104" i="37"/>
  <c r="AH104" i="37"/>
  <c r="AG104" i="37"/>
  <c r="AF104" i="37"/>
  <c r="AE104" i="37"/>
  <c r="AD104" i="37"/>
  <c r="W104" i="37"/>
  <c r="J104" i="37"/>
  <c r="G104" i="37"/>
  <c r="AK103" i="37"/>
  <c r="AJ103" i="37"/>
  <c r="AI103" i="37"/>
  <c r="AH103" i="37"/>
  <c r="AG103" i="37"/>
  <c r="AF103" i="37"/>
  <c r="AE103" i="37"/>
  <c r="AD103" i="37"/>
  <c r="W103" i="37"/>
  <c r="S103" i="37"/>
  <c r="J103" i="37"/>
  <c r="G103" i="37"/>
  <c r="AK102" i="37"/>
  <c r="AJ102" i="37"/>
  <c r="AI102" i="37"/>
  <c r="AH102" i="37"/>
  <c r="AG102" i="37"/>
  <c r="AF102" i="37"/>
  <c r="AE102" i="37"/>
  <c r="AD102" i="37"/>
  <c r="W102" i="37"/>
  <c r="S102" i="37"/>
  <c r="J102" i="37"/>
  <c r="G102" i="37"/>
  <c r="AK101" i="37"/>
  <c r="AJ101" i="37"/>
  <c r="AI101" i="37"/>
  <c r="AH101" i="37"/>
  <c r="AG101" i="37"/>
  <c r="AF101" i="37"/>
  <c r="AE101" i="37"/>
  <c r="AD101" i="37"/>
  <c r="W101" i="37"/>
  <c r="S101" i="37"/>
  <c r="J101" i="37"/>
  <c r="G101" i="37"/>
  <c r="AK100" i="37"/>
  <c r="AJ100" i="37"/>
  <c r="AI100" i="37"/>
  <c r="AH100" i="37"/>
  <c r="AG100" i="37"/>
  <c r="AF100" i="37"/>
  <c r="AE100" i="37"/>
  <c r="AD100" i="37"/>
  <c r="W100" i="37"/>
  <c r="J100" i="37"/>
  <c r="H100" i="37"/>
  <c r="G100" i="37"/>
  <c r="AK99" i="37"/>
  <c r="AJ99" i="37"/>
  <c r="AI99" i="37"/>
  <c r="AH99" i="37"/>
  <c r="AG99" i="37"/>
  <c r="AF99" i="37"/>
  <c r="AE99" i="37"/>
  <c r="AD99" i="37"/>
  <c r="W99" i="37"/>
  <c r="S99" i="37"/>
  <c r="J99" i="37"/>
  <c r="H99" i="37"/>
  <c r="G99" i="37"/>
  <c r="AK98" i="37"/>
  <c r="AJ98" i="37"/>
  <c r="AI98" i="37"/>
  <c r="AH98" i="37"/>
  <c r="AG98" i="37"/>
  <c r="AF98" i="37"/>
  <c r="AE98" i="37"/>
  <c r="AD98" i="37"/>
  <c r="W98" i="37"/>
  <c r="S98" i="37"/>
  <c r="J98" i="37"/>
  <c r="H98" i="37"/>
  <c r="G98" i="37"/>
  <c r="AK97" i="37"/>
  <c r="AJ97" i="37"/>
  <c r="AI97" i="37"/>
  <c r="AH97" i="37"/>
  <c r="AG97" i="37"/>
  <c r="AF97" i="37"/>
  <c r="AE97" i="37"/>
  <c r="AD97" i="37"/>
  <c r="W97" i="37"/>
  <c r="S97" i="37"/>
  <c r="J97" i="37"/>
  <c r="H97" i="37"/>
  <c r="G97" i="37"/>
  <c r="AK96" i="37"/>
  <c r="AJ96" i="37"/>
  <c r="AI96" i="37"/>
  <c r="AH96" i="37"/>
  <c r="AG96" i="37"/>
  <c r="AF96" i="37"/>
  <c r="AE96" i="37"/>
  <c r="AD96" i="37"/>
  <c r="W96" i="37"/>
  <c r="J96" i="37"/>
  <c r="H96" i="37"/>
  <c r="G96" i="37"/>
  <c r="AK95" i="37"/>
  <c r="AJ95" i="37"/>
  <c r="AI95" i="37"/>
  <c r="AH95" i="37"/>
  <c r="AG95" i="37"/>
  <c r="AF95" i="37"/>
  <c r="AE95" i="37"/>
  <c r="AD95" i="37"/>
  <c r="W95" i="37"/>
  <c r="S95" i="37"/>
  <c r="J95" i="37"/>
  <c r="H95" i="37"/>
  <c r="G95" i="37"/>
  <c r="AK94" i="37"/>
  <c r="AJ94" i="37"/>
  <c r="AI94" i="37"/>
  <c r="AH94" i="37"/>
  <c r="AG94" i="37"/>
  <c r="AF94" i="37"/>
  <c r="AE94" i="37"/>
  <c r="AD94" i="37"/>
  <c r="W94" i="37"/>
  <c r="S94" i="37"/>
  <c r="J94" i="37"/>
  <c r="H94" i="37"/>
  <c r="G94" i="37"/>
  <c r="AK93" i="37"/>
  <c r="AJ93" i="37"/>
  <c r="AI93" i="37"/>
  <c r="AH93" i="37"/>
  <c r="AG93" i="37"/>
  <c r="AF93" i="37"/>
  <c r="AE93" i="37"/>
  <c r="AD93" i="37"/>
  <c r="W93" i="37"/>
  <c r="S93" i="37"/>
  <c r="J93" i="37"/>
  <c r="H93" i="37"/>
  <c r="G93" i="37"/>
  <c r="AK92" i="37"/>
  <c r="AJ92" i="37"/>
  <c r="AI92" i="37"/>
  <c r="AH92" i="37"/>
  <c r="AG92" i="37"/>
  <c r="AF92" i="37"/>
  <c r="AE92" i="37"/>
  <c r="AD92" i="37"/>
  <c r="W92" i="37"/>
  <c r="J92" i="37"/>
  <c r="H92" i="37"/>
  <c r="G92" i="37"/>
  <c r="AK91" i="37"/>
  <c r="AJ91" i="37"/>
  <c r="AI91" i="37"/>
  <c r="AH91" i="37"/>
  <c r="AG91" i="37"/>
  <c r="AF91" i="37"/>
  <c r="AE91" i="37"/>
  <c r="AD91" i="37"/>
  <c r="W91" i="37"/>
  <c r="S91" i="37"/>
  <c r="J91" i="37"/>
  <c r="H91" i="37"/>
  <c r="G91" i="37"/>
  <c r="AK90" i="37"/>
  <c r="AJ90" i="37"/>
  <c r="AI90" i="37"/>
  <c r="AH90" i="37"/>
  <c r="AG90" i="37"/>
  <c r="AF90" i="37"/>
  <c r="AE90" i="37"/>
  <c r="AD90" i="37"/>
  <c r="W90" i="37"/>
  <c r="S90" i="37"/>
  <c r="J90" i="37"/>
  <c r="H90" i="37"/>
  <c r="G90" i="37"/>
  <c r="AK89" i="37"/>
  <c r="AJ89" i="37"/>
  <c r="AI89" i="37"/>
  <c r="AH89" i="37"/>
  <c r="AG89" i="37"/>
  <c r="AF89" i="37"/>
  <c r="AE89" i="37"/>
  <c r="AD89" i="37"/>
  <c r="W89" i="37"/>
  <c r="S89" i="37"/>
  <c r="J89" i="37"/>
  <c r="H89" i="37"/>
  <c r="G89" i="37"/>
  <c r="AK88" i="37"/>
  <c r="AJ88" i="37"/>
  <c r="AI88" i="37"/>
  <c r="AH88" i="37"/>
  <c r="AG88" i="37"/>
  <c r="AF88" i="37"/>
  <c r="AE88" i="37"/>
  <c r="AD88" i="37"/>
  <c r="W88" i="37"/>
  <c r="J88" i="37"/>
  <c r="H88" i="37"/>
  <c r="G88" i="37"/>
  <c r="AK87" i="37"/>
  <c r="AJ87" i="37"/>
  <c r="AI87" i="37"/>
  <c r="AH87" i="37"/>
  <c r="AG87" i="37"/>
  <c r="AF87" i="37"/>
  <c r="AE87" i="37"/>
  <c r="AD87" i="37"/>
  <c r="W87" i="37"/>
  <c r="S87" i="37"/>
  <c r="J87" i="37"/>
  <c r="H87" i="37"/>
  <c r="G87" i="37"/>
  <c r="AK86" i="37"/>
  <c r="AJ86" i="37"/>
  <c r="AI86" i="37"/>
  <c r="AH86" i="37"/>
  <c r="AG86" i="37"/>
  <c r="AF86" i="37"/>
  <c r="AE86" i="37"/>
  <c r="AD86" i="37"/>
  <c r="W86" i="37"/>
  <c r="S86" i="37"/>
  <c r="J86" i="37"/>
  <c r="H86" i="37"/>
  <c r="G86" i="37"/>
  <c r="AK85" i="37"/>
  <c r="AJ85" i="37"/>
  <c r="AI85" i="37"/>
  <c r="AH85" i="37"/>
  <c r="AG85" i="37"/>
  <c r="AF85" i="37"/>
  <c r="AE85" i="37"/>
  <c r="AD85" i="37"/>
  <c r="W85" i="37"/>
  <c r="S85" i="37"/>
  <c r="J85" i="37"/>
  <c r="H85" i="37"/>
  <c r="G85" i="37"/>
  <c r="AK84" i="37"/>
  <c r="AJ84" i="37"/>
  <c r="AI84" i="37"/>
  <c r="AH84" i="37"/>
  <c r="AG84" i="37"/>
  <c r="AF84" i="37"/>
  <c r="AE84" i="37"/>
  <c r="AD84" i="37"/>
  <c r="W84" i="37"/>
  <c r="J84" i="37"/>
  <c r="H84" i="37"/>
  <c r="G84" i="37"/>
  <c r="AK83" i="37"/>
  <c r="AJ83" i="37"/>
  <c r="AI83" i="37"/>
  <c r="AH83" i="37"/>
  <c r="AG83" i="37"/>
  <c r="AF83" i="37"/>
  <c r="AE83" i="37"/>
  <c r="AD83" i="37"/>
  <c r="W83" i="37"/>
  <c r="S83" i="37"/>
  <c r="J83" i="37"/>
  <c r="H83" i="37"/>
  <c r="G83" i="37"/>
  <c r="AK82" i="37"/>
  <c r="AJ82" i="37"/>
  <c r="AI82" i="37"/>
  <c r="AH82" i="37"/>
  <c r="AG82" i="37"/>
  <c r="AF82" i="37"/>
  <c r="AE82" i="37"/>
  <c r="AD82" i="37"/>
  <c r="W82" i="37"/>
  <c r="S82" i="37"/>
  <c r="J82" i="37"/>
  <c r="H82" i="37"/>
  <c r="G82" i="37"/>
  <c r="AK81" i="37"/>
  <c r="AJ81" i="37"/>
  <c r="AI81" i="37"/>
  <c r="AH81" i="37"/>
  <c r="AG81" i="37"/>
  <c r="AF81" i="37"/>
  <c r="AE81" i="37"/>
  <c r="AD81" i="37"/>
  <c r="W81" i="37"/>
  <c r="S81" i="37"/>
  <c r="J81" i="37"/>
  <c r="H81" i="37"/>
  <c r="G81" i="37"/>
  <c r="AK80" i="37"/>
  <c r="AJ80" i="37"/>
  <c r="AI80" i="37"/>
  <c r="AH80" i="37"/>
  <c r="AG80" i="37"/>
  <c r="AF80" i="37"/>
  <c r="AE80" i="37"/>
  <c r="AD80" i="37"/>
  <c r="W80" i="37"/>
  <c r="J80" i="37"/>
  <c r="H80" i="37"/>
  <c r="G80" i="37"/>
  <c r="AK79" i="37"/>
  <c r="AJ79" i="37"/>
  <c r="AI79" i="37"/>
  <c r="AH79" i="37"/>
  <c r="AG79" i="37"/>
  <c r="AF79" i="37"/>
  <c r="AE79" i="37"/>
  <c r="AD79" i="37"/>
  <c r="W79" i="37"/>
  <c r="S79" i="37"/>
  <c r="J79" i="37"/>
  <c r="H79" i="37"/>
  <c r="G79" i="37"/>
  <c r="AK78" i="37"/>
  <c r="AJ78" i="37"/>
  <c r="AI78" i="37"/>
  <c r="AH78" i="37"/>
  <c r="AG78" i="37"/>
  <c r="AF78" i="37"/>
  <c r="AE78" i="37"/>
  <c r="AD78" i="37"/>
  <c r="W78" i="37"/>
  <c r="S78" i="37"/>
  <c r="J78" i="37"/>
  <c r="H78" i="37"/>
  <c r="G78" i="37"/>
  <c r="AK77" i="37"/>
  <c r="AJ77" i="37"/>
  <c r="AI77" i="37"/>
  <c r="AH77" i="37"/>
  <c r="AG77" i="37"/>
  <c r="AF77" i="37"/>
  <c r="AE77" i="37"/>
  <c r="AD77" i="37"/>
  <c r="W77" i="37"/>
  <c r="S77" i="37"/>
  <c r="J77" i="37"/>
  <c r="H77" i="37"/>
  <c r="G77" i="37"/>
  <c r="AK76" i="37"/>
  <c r="AJ76" i="37"/>
  <c r="AI76" i="37"/>
  <c r="AH76" i="37"/>
  <c r="AG76" i="37"/>
  <c r="AF76" i="37"/>
  <c r="AE76" i="37"/>
  <c r="AD76" i="37"/>
  <c r="W76" i="37"/>
  <c r="J76" i="37"/>
  <c r="H76" i="37"/>
  <c r="G76" i="37"/>
  <c r="AK75" i="37"/>
  <c r="AJ75" i="37"/>
  <c r="AI75" i="37"/>
  <c r="AH75" i="37"/>
  <c r="AG75" i="37"/>
  <c r="AF75" i="37"/>
  <c r="AE75" i="37"/>
  <c r="AD75" i="37"/>
  <c r="W75" i="37"/>
  <c r="S75" i="37"/>
  <c r="J75" i="37"/>
  <c r="H75" i="37"/>
  <c r="G75" i="37"/>
  <c r="AK74" i="37"/>
  <c r="AJ74" i="37"/>
  <c r="AI74" i="37"/>
  <c r="AH74" i="37"/>
  <c r="AG74" i="37"/>
  <c r="AF74" i="37"/>
  <c r="AE74" i="37"/>
  <c r="AD74" i="37"/>
  <c r="W74" i="37"/>
  <c r="S74" i="37"/>
  <c r="J74" i="37"/>
  <c r="H74" i="37"/>
  <c r="G74" i="37"/>
  <c r="AK73" i="37"/>
  <c r="AJ73" i="37"/>
  <c r="AI73" i="37"/>
  <c r="AH73" i="37"/>
  <c r="AG73" i="37"/>
  <c r="AF73" i="37"/>
  <c r="AE73" i="37"/>
  <c r="AD73" i="37"/>
  <c r="W73" i="37"/>
  <c r="S73" i="37"/>
  <c r="J73" i="37"/>
  <c r="H73" i="37"/>
  <c r="G73" i="37"/>
  <c r="AK72" i="37"/>
  <c r="AJ72" i="37"/>
  <c r="AI72" i="37"/>
  <c r="AH72" i="37"/>
  <c r="AG72" i="37"/>
  <c r="AF72" i="37"/>
  <c r="AE72" i="37"/>
  <c r="AD72" i="37"/>
  <c r="W72" i="37"/>
  <c r="J72" i="37"/>
  <c r="H72" i="37"/>
  <c r="G72" i="37"/>
  <c r="AK193" i="37"/>
  <c r="AJ193" i="37"/>
  <c r="AI193" i="37"/>
  <c r="AH193" i="37"/>
  <c r="AG193" i="37"/>
  <c r="AF193" i="37"/>
  <c r="AE193" i="37"/>
  <c r="AD193" i="37"/>
  <c r="W193" i="37"/>
  <c r="S193" i="37"/>
  <c r="J193" i="37"/>
  <c r="H193" i="37"/>
  <c r="G193" i="37"/>
  <c r="AK192" i="37"/>
  <c r="AJ192" i="37"/>
  <c r="AI192" i="37"/>
  <c r="AH192" i="37"/>
  <c r="AG192" i="37"/>
  <c r="AF192" i="37"/>
  <c r="AE192" i="37"/>
  <c r="AD192" i="37"/>
  <c r="W192" i="37"/>
  <c r="J192" i="37"/>
  <c r="H192" i="37"/>
  <c r="G192" i="37"/>
  <c r="AK191" i="37"/>
  <c r="AJ191" i="37"/>
  <c r="AI191" i="37"/>
  <c r="AH191" i="37"/>
  <c r="AG191" i="37"/>
  <c r="AF191" i="37"/>
  <c r="AE191" i="37"/>
  <c r="AD191" i="37"/>
  <c r="W191" i="37"/>
  <c r="S191" i="37"/>
  <c r="J191" i="37"/>
  <c r="H191" i="37"/>
  <c r="G191" i="37"/>
  <c r="AK190" i="37"/>
  <c r="AJ190" i="37"/>
  <c r="AI190" i="37"/>
  <c r="AH190" i="37"/>
  <c r="AG190" i="37"/>
  <c r="AF190" i="37"/>
  <c r="AE190" i="37"/>
  <c r="AD190" i="37"/>
  <c r="W190" i="37"/>
  <c r="J190" i="37"/>
  <c r="H190" i="37"/>
  <c r="G190" i="37"/>
  <c r="AK189" i="37"/>
  <c r="AJ189" i="37"/>
  <c r="AI189" i="37"/>
  <c r="AH189" i="37"/>
  <c r="AG189" i="37"/>
  <c r="AF189" i="37"/>
  <c r="AE189" i="37"/>
  <c r="AD189" i="37"/>
  <c r="W189" i="37"/>
  <c r="S189" i="37"/>
  <c r="J189" i="37"/>
  <c r="H189" i="37"/>
  <c r="G189" i="37"/>
  <c r="AK188" i="37"/>
  <c r="AJ188" i="37"/>
  <c r="AI188" i="37"/>
  <c r="AH188" i="37"/>
  <c r="AG188" i="37"/>
  <c r="AF188" i="37"/>
  <c r="AE188" i="37"/>
  <c r="AD188" i="37"/>
  <c r="W188" i="37"/>
  <c r="J188" i="37"/>
  <c r="H188" i="37"/>
  <c r="G188" i="37"/>
  <c r="AK187" i="37"/>
  <c r="AJ187" i="37"/>
  <c r="AI187" i="37"/>
  <c r="AH187" i="37"/>
  <c r="AG187" i="37"/>
  <c r="AF187" i="37"/>
  <c r="AE187" i="37"/>
  <c r="AD187" i="37"/>
  <c r="W187" i="37"/>
  <c r="S187" i="37"/>
  <c r="J187" i="37"/>
  <c r="H187" i="37"/>
  <c r="G187" i="37"/>
  <c r="AK186" i="37"/>
  <c r="AJ186" i="37"/>
  <c r="AI186" i="37"/>
  <c r="AH186" i="37"/>
  <c r="AG186" i="37"/>
  <c r="AF186" i="37"/>
  <c r="AE186" i="37"/>
  <c r="AD186" i="37"/>
  <c r="W186" i="37"/>
  <c r="S186" i="37"/>
  <c r="J186" i="37"/>
  <c r="H186" i="37"/>
  <c r="G186" i="37"/>
  <c r="AK185" i="37"/>
  <c r="AJ185" i="37"/>
  <c r="AI185" i="37"/>
  <c r="AH185" i="37"/>
  <c r="AG185" i="37"/>
  <c r="AF185" i="37"/>
  <c r="AE185" i="37"/>
  <c r="AD185" i="37"/>
  <c r="W185" i="37"/>
  <c r="S185" i="37"/>
  <c r="J185" i="37"/>
  <c r="H185" i="37"/>
  <c r="G185" i="37"/>
  <c r="AK184" i="37"/>
  <c r="AJ184" i="37"/>
  <c r="AI184" i="37"/>
  <c r="AH184" i="37"/>
  <c r="AG184" i="37"/>
  <c r="AF184" i="37"/>
  <c r="AE184" i="37"/>
  <c r="AD184" i="37"/>
  <c r="W184" i="37"/>
  <c r="J184" i="37"/>
  <c r="H184" i="37"/>
  <c r="G184" i="37"/>
  <c r="AK183" i="37"/>
  <c r="AJ183" i="37"/>
  <c r="AI183" i="37"/>
  <c r="AH183" i="37"/>
  <c r="AG183" i="37"/>
  <c r="AF183" i="37"/>
  <c r="AE183" i="37"/>
  <c r="AD183" i="37"/>
  <c r="W183" i="37"/>
  <c r="J183" i="37"/>
  <c r="H183" i="37"/>
  <c r="G183" i="37"/>
  <c r="AK182" i="37"/>
  <c r="AJ182" i="37"/>
  <c r="AI182" i="37"/>
  <c r="AH182" i="37"/>
  <c r="AG182" i="37"/>
  <c r="AF182" i="37"/>
  <c r="AE182" i="37"/>
  <c r="AD182" i="37"/>
  <c r="W182" i="37"/>
  <c r="J182" i="37"/>
  <c r="G182" i="37"/>
  <c r="AK181" i="37"/>
  <c r="AJ181" i="37"/>
  <c r="AI181" i="37"/>
  <c r="AH181" i="37"/>
  <c r="AG181" i="37"/>
  <c r="AF181" i="37"/>
  <c r="AE181" i="37"/>
  <c r="AD181" i="37"/>
  <c r="W181" i="37"/>
  <c r="S181" i="37"/>
  <c r="J181" i="37"/>
  <c r="G181" i="37"/>
  <c r="AK180" i="37"/>
  <c r="AJ180" i="37"/>
  <c r="AI180" i="37"/>
  <c r="AH180" i="37"/>
  <c r="AG180" i="37"/>
  <c r="AF180" i="37"/>
  <c r="AE180" i="37"/>
  <c r="AD180" i="37"/>
  <c r="W180" i="37"/>
  <c r="J180" i="37"/>
  <c r="G180" i="37"/>
  <c r="AK179" i="37"/>
  <c r="AJ179" i="37"/>
  <c r="AI179" i="37"/>
  <c r="AH179" i="37"/>
  <c r="AG179" i="37"/>
  <c r="AF179" i="37"/>
  <c r="AE179" i="37"/>
  <c r="AD179" i="37"/>
  <c r="W179" i="37"/>
  <c r="J179" i="37"/>
  <c r="G179" i="37"/>
  <c r="AK178" i="37"/>
  <c r="AJ178" i="37"/>
  <c r="AI178" i="37"/>
  <c r="AH178" i="37"/>
  <c r="AG178" i="37"/>
  <c r="AF178" i="37"/>
  <c r="AE178" i="37"/>
  <c r="AD178" i="37"/>
  <c r="W178" i="37"/>
  <c r="J178" i="37"/>
  <c r="G178" i="37"/>
  <c r="AK177" i="37"/>
  <c r="AJ177" i="37"/>
  <c r="AI177" i="37"/>
  <c r="AH177" i="37"/>
  <c r="AG177" i="37"/>
  <c r="AF177" i="37"/>
  <c r="AE177" i="37"/>
  <c r="AD177" i="37"/>
  <c r="W177" i="37"/>
  <c r="S177" i="37"/>
  <c r="J177" i="37"/>
  <c r="G177" i="37"/>
  <c r="AK176" i="37"/>
  <c r="AJ176" i="37"/>
  <c r="AI176" i="37"/>
  <c r="AH176" i="37"/>
  <c r="AG176" i="37"/>
  <c r="AF176" i="37"/>
  <c r="AE176" i="37"/>
  <c r="AD176" i="37"/>
  <c r="W176" i="37"/>
  <c r="J176" i="37"/>
  <c r="G176" i="37"/>
  <c r="AK175" i="37"/>
  <c r="AJ175" i="37"/>
  <c r="AI175" i="37"/>
  <c r="AH175" i="37"/>
  <c r="AG175" i="37"/>
  <c r="AF175" i="37"/>
  <c r="AE175" i="37"/>
  <c r="AD175" i="37"/>
  <c r="W175" i="37"/>
  <c r="J175" i="37"/>
  <c r="G175" i="37"/>
  <c r="AK174" i="37"/>
  <c r="AJ174" i="37"/>
  <c r="AI174" i="37"/>
  <c r="AH174" i="37"/>
  <c r="AG174" i="37"/>
  <c r="AF174" i="37"/>
  <c r="AE174" i="37"/>
  <c r="AD174" i="37"/>
  <c r="W174" i="37"/>
  <c r="J174" i="37"/>
  <c r="G174" i="37"/>
  <c r="AK173" i="37"/>
  <c r="AJ173" i="37"/>
  <c r="AI173" i="37"/>
  <c r="AH173" i="37"/>
  <c r="AG173" i="37"/>
  <c r="AF173" i="37"/>
  <c r="AE173" i="37"/>
  <c r="AD173" i="37"/>
  <c r="W173" i="37"/>
  <c r="S173" i="37"/>
  <c r="J173" i="37"/>
  <c r="G173" i="37"/>
  <c r="AK172" i="37"/>
  <c r="AJ172" i="37"/>
  <c r="AI172" i="37"/>
  <c r="AH172" i="37"/>
  <c r="AG172" i="37"/>
  <c r="AF172" i="37"/>
  <c r="AE172" i="37"/>
  <c r="AD172" i="37"/>
  <c r="W172" i="37"/>
  <c r="J172" i="37"/>
  <c r="G172" i="37"/>
  <c r="AK171" i="37"/>
  <c r="AJ171" i="37"/>
  <c r="AI171" i="37"/>
  <c r="AH171" i="37"/>
  <c r="AG171" i="37"/>
  <c r="AF171" i="37"/>
  <c r="AE171" i="37"/>
  <c r="AD171" i="37"/>
  <c r="W171" i="37"/>
  <c r="S171" i="37"/>
  <c r="J171" i="37"/>
  <c r="G171" i="37"/>
  <c r="AK170" i="37"/>
  <c r="AJ170" i="37"/>
  <c r="AI170" i="37"/>
  <c r="AH170" i="37"/>
  <c r="AG170" i="37"/>
  <c r="AF170" i="37"/>
  <c r="AE170" i="37"/>
  <c r="AD170" i="37"/>
  <c r="W170" i="37"/>
  <c r="S170" i="37"/>
  <c r="J170" i="37"/>
  <c r="G170" i="37"/>
  <c r="AK169" i="37"/>
  <c r="AJ169" i="37"/>
  <c r="AI169" i="37"/>
  <c r="AH169" i="37"/>
  <c r="AG169" i="37"/>
  <c r="AF169" i="37"/>
  <c r="AE169" i="37"/>
  <c r="AD169" i="37"/>
  <c r="W169" i="37"/>
  <c r="S169" i="37"/>
  <c r="J169" i="37"/>
  <c r="G169" i="37"/>
  <c r="AK168" i="37"/>
  <c r="AJ168" i="37"/>
  <c r="AI168" i="37"/>
  <c r="AH168" i="37"/>
  <c r="AG168" i="37"/>
  <c r="AF168" i="37"/>
  <c r="AE168" i="37"/>
  <c r="AD168" i="37"/>
  <c r="W168" i="37"/>
  <c r="J168" i="37"/>
  <c r="G168" i="37"/>
  <c r="AK167" i="37"/>
  <c r="AJ167" i="37"/>
  <c r="AI167" i="37"/>
  <c r="AH167" i="37"/>
  <c r="AG167" i="37"/>
  <c r="AF167" i="37"/>
  <c r="AE167" i="37"/>
  <c r="AD167" i="37"/>
  <c r="W167" i="37"/>
  <c r="S167" i="37"/>
  <c r="J167" i="37"/>
  <c r="G167" i="37"/>
  <c r="AK166" i="37"/>
  <c r="AJ166" i="37"/>
  <c r="AI166" i="37"/>
  <c r="AH166" i="37"/>
  <c r="AG166" i="37"/>
  <c r="AF166" i="37"/>
  <c r="AE166" i="37"/>
  <c r="AD166" i="37"/>
  <c r="W166" i="37"/>
  <c r="J166" i="37"/>
  <c r="G166" i="37"/>
  <c r="AK165" i="37"/>
  <c r="AJ165" i="37"/>
  <c r="AI165" i="37"/>
  <c r="AH165" i="37"/>
  <c r="AG165" i="37"/>
  <c r="AF165" i="37"/>
  <c r="AE165" i="37"/>
  <c r="AD165" i="37"/>
  <c r="W165" i="37"/>
  <c r="S165" i="37"/>
  <c r="J165" i="37"/>
  <c r="G165" i="37"/>
  <c r="AK164" i="37"/>
  <c r="AJ164" i="37"/>
  <c r="AI164" i="37"/>
  <c r="AH164" i="37"/>
  <c r="AG164" i="37"/>
  <c r="AF164" i="37"/>
  <c r="AE164" i="37"/>
  <c r="AD164" i="37"/>
  <c r="W164" i="37"/>
  <c r="J164" i="37"/>
  <c r="G164" i="37"/>
  <c r="AK163" i="37"/>
  <c r="AJ163" i="37"/>
  <c r="AI163" i="37"/>
  <c r="AH163" i="37"/>
  <c r="AG163" i="37"/>
  <c r="AF163" i="37"/>
  <c r="AE163" i="37"/>
  <c r="AD163" i="37"/>
  <c r="W163" i="37"/>
  <c r="J163" i="37"/>
  <c r="G163" i="37"/>
  <c r="AK162" i="37"/>
  <c r="AJ162" i="37"/>
  <c r="AI162" i="37"/>
  <c r="AH162" i="37"/>
  <c r="AG162" i="37"/>
  <c r="AF162" i="37"/>
  <c r="AE162" i="37"/>
  <c r="AD162" i="37"/>
  <c r="W162" i="37"/>
  <c r="J162" i="37"/>
  <c r="H162" i="37"/>
  <c r="G162" i="37"/>
  <c r="AK161" i="37"/>
  <c r="AJ161" i="37"/>
  <c r="AI161" i="37"/>
  <c r="AH161" i="37"/>
  <c r="AG161" i="37"/>
  <c r="AF161" i="37"/>
  <c r="AE161" i="37"/>
  <c r="AD161" i="37"/>
  <c r="W161" i="37"/>
  <c r="S161" i="37"/>
  <c r="J161" i="37"/>
  <c r="H161" i="37"/>
  <c r="G161" i="37"/>
  <c r="AK160" i="37"/>
  <c r="AJ160" i="37"/>
  <c r="AI160" i="37"/>
  <c r="AH160" i="37"/>
  <c r="AG160" i="37"/>
  <c r="AF160" i="37"/>
  <c r="AE160" i="37"/>
  <c r="AD160" i="37"/>
  <c r="W160" i="37"/>
  <c r="J160" i="37"/>
  <c r="H160" i="37"/>
  <c r="G160" i="37"/>
  <c r="AK159" i="37"/>
  <c r="AJ159" i="37"/>
  <c r="AI159" i="37"/>
  <c r="AH159" i="37"/>
  <c r="AG159" i="37"/>
  <c r="AF159" i="37"/>
  <c r="AE159" i="37"/>
  <c r="AD159" i="37"/>
  <c r="W159" i="37"/>
  <c r="S159" i="37"/>
  <c r="J159" i="37"/>
  <c r="H159" i="37"/>
  <c r="G159" i="37"/>
  <c r="AK158" i="37"/>
  <c r="AJ158" i="37"/>
  <c r="AI158" i="37"/>
  <c r="AH158" i="37"/>
  <c r="AG158" i="37"/>
  <c r="AF158" i="37"/>
  <c r="AE158" i="37"/>
  <c r="AD158" i="37"/>
  <c r="W158" i="37"/>
  <c r="J158" i="37"/>
  <c r="H158" i="37"/>
  <c r="G158" i="37"/>
  <c r="AK157" i="37"/>
  <c r="AJ157" i="37"/>
  <c r="AI157" i="37"/>
  <c r="AH157" i="37"/>
  <c r="AG157" i="37"/>
  <c r="AF157" i="37"/>
  <c r="AE157" i="37"/>
  <c r="AD157" i="37"/>
  <c r="W157" i="37"/>
  <c r="S157" i="37"/>
  <c r="J157" i="37"/>
  <c r="H157" i="37"/>
  <c r="G157" i="37"/>
  <c r="AK156" i="37"/>
  <c r="AJ156" i="37"/>
  <c r="AI156" i="37"/>
  <c r="AH156" i="37"/>
  <c r="AG156" i="37"/>
  <c r="AF156" i="37"/>
  <c r="AE156" i="37"/>
  <c r="AD156" i="37"/>
  <c r="W156" i="37"/>
  <c r="J156" i="37"/>
  <c r="H156" i="37"/>
  <c r="G156" i="37"/>
  <c r="AK155" i="37"/>
  <c r="AJ155" i="37"/>
  <c r="AI155" i="37"/>
  <c r="AH155" i="37"/>
  <c r="AG155" i="37"/>
  <c r="AF155" i="37"/>
  <c r="AE155" i="37"/>
  <c r="AD155" i="37"/>
  <c r="W155" i="37"/>
  <c r="S155" i="37"/>
  <c r="J155" i="37"/>
  <c r="H155" i="37"/>
  <c r="G155" i="37"/>
  <c r="AK154" i="37"/>
  <c r="AJ154" i="37"/>
  <c r="AI154" i="37"/>
  <c r="AH154" i="37"/>
  <c r="AG154" i="37"/>
  <c r="AF154" i="37"/>
  <c r="AE154" i="37"/>
  <c r="AD154" i="37"/>
  <c r="W154" i="37"/>
  <c r="S154" i="37"/>
  <c r="J154" i="37"/>
  <c r="H154" i="37"/>
  <c r="G154" i="37"/>
  <c r="AK153" i="37"/>
  <c r="AJ153" i="37"/>
  <c r="AI153" i="37"/>
  <c r="AH153" i="37"/>
  <c r="AG153" i="37"/>
  <c r="AF153" i="37"/>
  <c r="AE153" i="37"/>
  <c r="AD153" i="37"/>
  <c r="W153" i="37"/>
  <c r="S153" i="37"/>
  <c r="J153" i="37"/>
  <c r="H153" i="37"/>
  <c r="G153" i="37"/>
  <c r="AK152" i="37"/>
  <c r="AJ152" i="37"/>
  <c r="AI152" i="37"/>
  <c r="AH152" i="37"/>
  <c r="AG152" i="37"/>
  <c r="AF152" i="37"/>
  <c r="AE152" i="37"/>
  <c r="AD152" i="37"/>
  <c r="W152" i="37"/>
  <c r="J152" i="37"/>
  <c r="H152" i="37"/>
  <c r="G152" i="37"/>
  <c r="AK151" i="37"/>
  <c r="AJ151" i="37"/>
  <c r="AI151" i="37"/>
  <c r="AH151" i="37"/>
  <c r="AG151" i="37"/>
  <c r="AF151" i="37"/>
  <c r="AE151" i="37"/>
  <c r="AD151" i="37"/>
  <c r="W151" i="37"/>
  <c r="J151" i="37"/>
  <c r="H151" i="37"/>
  <c r="G151" i="37"/>
  <c r="AK150" i="37"/>
  <c r="AJ150" i="37"/>
  <c r="AI150" i="37"/>
  <c r="AH150" i="37"/>
  <c r="AG150" i="37"/>
  <c r="AF150" i="37"/>
  <c r="AE150" i="37"/>
  <c r="AD150" i="37"/>
  <c r="W150" i="37"/>
  <c r="J150" i="37"/>
  <c r="H150" i="37"/>
  <c r="G150" i="37"/>
  <c r="AK149" i="37"/>
  <c r="AJ149" i="37"/>
  <c r="AI149" i="37"/>
  <c r="AH149" i="37"/>
  <c r="AG149" i="37"/>
  <c r="AF149" i="37"/>
  <c r="AE149" i="37"/>
  <c r="AD149" i="37"/>
  <c r="W149" i="37"/>
  <c r="S149" i="37"/>
  <c r="J149" i="37"/>
  <c r="H149" i="37"/>
  <c r="G149" i="37"/>
  <c r="AK148" i="37"/>
  <c r="AJ148" i="37"/>
  <c r="AI148" i="37"/>
  <c r="AH148" i="37"/>
  <c r="AG148" i="37"/>
  <c r="AF148" i="37"/>
  <c r="AE148" i="37"/>
  <c r="AD148" i="37"/>
  <c r="W148" i="37"/>
  <c r="J148" i="37"/>
  <c r="H148" i="37"/>
  <c r="G148" i="37"/>
  <c r="AK147" i="37"/>
  <c r="AJ147" i="37"/>
  <c r="AI147" i="37"/>
  <c r="AH147" i="37"/>
  <c r="AG147" i="37"/>
  <c r="AF147" i="37"/>
  <c r="AE147" i="37"/>
  <c r="AD147" i="37"/>
  <c r="W147" i="37"/>
  <c r="J147" i="37"/>
  <c r="H147" i="37"/>
  <c r="G147" i="37"/>
  <c r="AK146" i="37"/>
  <c r="AJ146" i="37"/>
  <c r="AI146" i="37"/>
  <c r="AH146" i="37"/>
  <c r="AG146" i="37"/>
  <c r="AF146" i="37"/>
  <c r="AE146" i="37"/>
  <c r="AD146" i="37"/>
  <c r="W146" i="37"/>
  <c r="J146" i="37"/>
  <c r="H146" i="37"/>
  <c r="G146" i="37"/>
  <c r="AK145" i="37"/>
  <c r="AJ145" i="37"/>
  <c r="AI145" i="37"/>
  <c r="AH145" i="37"/>
  <c r="AG145" i="37"/>
  <c r="AF145" i="37"/>
  <c r="AE145" i="37"/>
  <c r="AD145" i="37"/>
  <c r="W145" i="37"/>
  <c r="S145" i="37"/>
  <c r="J145" i="37"/>
  <c r="H145" i="37"/>
  <c r="G145" i="37"/>
  <c r="AK144" i="37"/>
  <c r="AJ144" i="37"/>
  <c r="AI144" i="37"/>
  <c r="AH144" i="37"/>
  <c r="AG144" i="37"/>
  <c r="AF144" i="37"/>
  <c r="AE144" i="37"/>
  <c r="AD144" i="37"/>
  <c r="W144" i="37"/>
  <c r="J144" i="37"/>
  <c r="H144" i="37"/>
  <c r="G144" i="37"/>
  <c r="AK143" i="37"/>
  <c r="AJ143" i="37"/>
  <c r="AI143" i="37"/>
  <c r="AH143" i="37"/>
  <c r="AG143" i="37"/>
  <c r="AF143" i="37"/>
  <c r="AE143" i="37"/>
  <c r="AD143" i="37"/>
  <c r="W143" i="37"/>
  <c r="S143" i="37"/>
  <c r="J143" i="37"/>
  <c r="H143" i="37"/>
  <c r="G143" i="37"/>
  <c r="AK142" i="37"/>
  <c r="AJ142" i="37"/>
  <c r="AI142" i="37"/>
  <c r="AH142" i="37"/>
  <c r="AG142" i="37"/>
  <c r="AF142" i="37"/>
  <c r="AE142" i="37"/>
  <c r="AD142" i="37"/>
  <c r="W142" i="37"/>
  <c r="J142" i="37"/>
  <c r="H142" i="37"/>
  <c r="G142" i="37"/>
  <c r="AK141" i="37"/>
  <c r="AJ141" i="37"/>
  <c r="AI141" i="37"/>
  <c r="AH141" i="37"/>
  <c r="AG141" i="37"/>
  <c r="AF141" i="37"/>
  <c r="AE141" i="37"/>
  <c r="AD141" i="37"/>
  <c r="W141" i="37"/>
  <c r="S141" i="37"/>
  <c r="J141" i="37"/>
  <c r="H141" i="37"/>
  <c r="G141" i="37"/>
  <c r="AK140" i="37"/>
  <c r="AJ140" i="37"/>
  <c r="AI140" i="37"/>
  <c r="AH140" i="37"/>
  <c r="AG140" i="37"/>
  <c r="AF140" i="37"/>
  <c r="AE140" i="37"/>
  <c r="AD140" i="37"/>
  <c r="W140" i="37"/>
  <c r="J140" i="37"/>
  <c r="H140" i="37"/>
  <c r="G140" i="37"/>
  <c r="AK139" i="37"/>
  <c r="AJ139" i="37"/>
  <c r="AI139" i="37"/>
  <c r="AH139" i="37"/>
  <c r="AG139" i="37"/>
  <c r="AF139" i="37"/>
  <c r="AE139" i="37"/>
  <c r="AD139" i="37"/>
  <c r="W139" i="37"/>
  <c r="S139" i="37"/>
  <c r="J139" i="37"/>
  <c r="H139" i="37"/>
  <c r="G139" i="37"/>
  <c r="AK138" i="37"/>
  <c r="AJ138" i="37"/>
  <c r="AI138" i="37"/>
  <c r="AH138" i="37"/>
  <c r="AG138" i="37"/>
  <c r="AF138" i="37"/>
  <c r="AE138" i="37"/>
  <c r="AD138" i="37"/>
  <c r="W138" i="37"/>
  <c r="J138" i="37"/>
  <c r="H138" i="37"/>
  <c r="G138" i="37"/>
  <c r="AK137" i="37"/>
  <c r="AJ137" i="37"/>
  <c r="AI137" i="37"/>
  <c r="AH137" i="37"/>
  <c r="AG137" i="37"/>
  <c r="AF137" i="37"/>
  <c r="AE137" i="37"/>
  <c r="AD137" i="37"/>
  <c r="W137" i="37"/>
  <c r="W194" i="37" s="1"/>
  <c r="S137" i="37"/>
  <c r="J137" i="37"/>
  <c r="H137" i="37"/>
  <c r="G137" i="37"/>
  <c r="AK136" i="37"/>
  <c r="AJ136" i="37"/>
  <c r="AI136" i="37"/>
  <c r="AH136" i="37"/>
  <c r="AG136" i="37"/>
  <c r="AF136" i="37"/>
  <c r="AE136" i="37"/>
  <c r="AD136" i="37"/>
  <c r="W136" i="37"/>
  <c r="J136" i="37"/>
  <c r="H136" i="37"/>
  <c r="G136" i="37"/>
  <c r="AK135" i="37"/>
  <c r="AJ135" i="37"/>
  <c r="AI135" i="37"/>
  <c r="AH135" i="37"/>
  <c r="AG135" i="37"/>
  <c r="AF135" i="37"/>
  <c r="AE135" i="37"/>
  <c r="AD135" i="37"/>
  <c r="W135" i="37"/>
  <c r="S135" i="37"/>
  <c r="J135" i="37"/>
  <c r="H135" i="37"/>
  <c r="G135" i="37"/>
  <c r="AK134" i="37"/>
  <c r="AJ134" i="37"/>
  <c r="AI134" i="37"/>
  <c r="AH134" i="37"/>
  <c r="AG134" i="37"/>
  <c r="AF134" i="37"/>
  <c r="AE134" i="37"/>
  <c r="AD134" i="37"/>
  <c r="W134" i="37"/>
  <c r="S134" i="37"/>
  <c r="J134" i="37"/>
  <c r="H134" i="37"/>
  <c r="G134" i="37"/>
  <c r="D194" i="37"/>
  <c r="D132" i="37"/>
  <c r="D70" i="37"/>
  <c r="AK69" i="38"/>
  <c r="AJ69" i="38"/>
  <c r="AI69" i="38"/>
  <c r="AH69" i="38"/>
  <c r="AG69" i="38"/>
  <c r="AF69" i="38"/>
  <c r="AE69" i="38"/>
  <c r="AD69" i="38"/>
  <c r="W69" i="38"/>
  <c r="S69" i="38"/>
  <c r="J69" i="38"/>
  <c r="H69" i="38"/>
  <c r="G69" i="38"/>
  <c r="AK68" i="38"/>
  <c r="AJ68" i="38"/>
  <c r="AI68" i="38"/>
  <c r="AH68" i="38"/>
  <c r="AG68" i="38"/>
  <c r="AF68" i="38"/>
  <c r="AE68" i="38"/>
  <c r="AD68" i="38"/>
  <c r="W68" i="38"/>
  <c r="J68" i="38"/>
  <c r="H68" i="38"/>
  <c r="G68" i="38"/>
  <c r="AK67" i="38"/>
  <c r="AJ67" i="38"/>
  <c r="AI67" i="38"/>
  <c r="AH67" i="38"/>
  <c r="AG67" i="38"/>
  <c r="AF67" i="38"/>
  <c r="AE67" i="38"/>
  <c r="AD67" i="38"/>
  <c r="W67" i="38"/>
  <c r="J67" i="38"/>
  <c r="H67" i="38"/>
  <c r="G67" i="38"/>
  <c r="AK66" i="38"/>
  <c r="AJ66" i="38"/>
  <c r="AI66" i="38"/>
  <c r="AH66" i="38"/>
  <c r="AG66" i="38"/>
  <c r="AF66" i="38"/>
  <c r="AE66" i="38"/>
  <c r="AD66" i="38"/>
  <c r="W66" i="38"/>
  <c r="J66" i="38"/>
  <c r="H66" i="38"/>
  <c r="G66" i="38"/>
  <c r="AK65" i="38"/>
  <c r="AJ65" i="38"/>
  <c r="AI65" i="38"/>
  <c r="AH65" i="38"/>
  <c r="AG65" i="38"/>
  <c r="AF65" i="38"/>
  <c r="AE65" i="38"/>
  <c r="AD65" i="38"/>
  <c r="W65" i="38"/>
  <c r="S65" i="38"/>
  <c r="J65" i="38"/>
  <c r="H65" i="38"/>
  <c r="G65" i="38"/>
  <c r="AK64" i="38"/>
  <c r="AJ64" i="38"/>
  <c r="AI64" i="38"/>
  <c r="AH64" i="38"/>
  <c r="AG64" i="38"/>
  <c r="AF64" i="38"/>
  <c r="AE64" i="38"/>
  <c r="AD64" i="38"/>
  <c r="W64" i="38"/>
  <c r="J64" i="38"/>
  <c r="H64" i="38"/>
  <c r="G64" i="38"/>
  <c r="AK63" i="38"/>
  <c r="AJ63" i="38"/>
  <c r="AI63" i="38"/>
  <c r="AH63" i="38"/>
  <c r="AG63" i="38"/>
  <c r="AF63" i="38"/>
  <c r="AE63" i="38"/>
  <c r="AD63" i="38"/>
  <c r="W63" i="38"/>
  <c r="S63" i="38"/>
  <c r="J63" i="38"/>
  <c r="H63" i="38"/>
  <c r="G63" i="38"/>
  <c r="AK62" i="38"/>
  <c r="AJ62" i="38"/>
  <c r="AI62" i="38"/>
  <c r="AH62" i="38"/>
  <c r="AG62" i="38"/>
  <c r="AF62" i="38"/>
  <c r="AE62" i="38"/>
  <c r="AD62" i="38"/>
  <c r="W62" i="38"/>
  <c r="J62" i="38"/>
  <c r="H62" i="38"/>
  <c r="G62" i="38"/>
  <c r="AK61" i="38"/>
  <c r="AJ61" i="38"/>
  <c r="AI61" i="38"/>
  <c r="AH61" i="38"/>
  <c r="AG61" i="38"/>
  <c r="AF61" i="38"/>
  <c r="AE61" i="38"/>
  <c r="AD61" i="38"/>
  <c r="W61" i="38"/>
  <c r="S61" i="38"/>
  <c r="J61" i="38"/>
  <c r="H61" i="38"/>
  <c r="G61" i="38"/>
  <c r="AK60" i="38"/>
  <c r="AJ60" i="38"/>
  <c r="AI60" i="38"/>
  <c r="AH60" i="38"/>
  <c r="AG60" i="38"/>
  <c r="AF60" i="38"/>
  <c r="AE60" i="38"/>
  <c r="AD60" i="38"/>
  <c r="W60" i="38"/>
  <c r="J60" i="38"/>
  <c r="H60" i="38"/>
  <c r="G60" i="38"/>
  <c r="AK59" i="38"/>
  <c r="AJ59" i="38"/>
  <c r="AI59" i="38"/>
  <c r="AH59" i="38"/>
  <c r="AG59" i="38"/>
  <c r="AF59" i="38"/>
  <c r="AE59" i="38"/>
  <c r="AD59" i="38"/>
  <c r="W59" i="38"/>
  <c r="S59" i="38"/>
  <c r="J59" i="38"/>
  <c r="H59" i="38"/>
  <c r="G59" i="38"/>
  <c r="AK58" i="38"/>
  <c r="AJ58" i="38"/>
  <c r="AI58" i="38"/>
  <c r="AH58" i="38"/>
  <c r="AG58" i="38"/>
  <c r="AF58" i="38"/>
  <c r="AE58" i="38"/>
  <c r="AD58" i="38"/>
  <c r="W58" i="38"/>
  <c r="S58" i="38"/>
  <c r="J58" i="38"/>
  <c r="G58" i="38"/>
  <c r="AK57" i="38"/>
  <c r="AJ57" i="38"/>
  <c r="AI57" i="38"/>
  <c r="AH57" i="38"/>
  <c r="AG57" i="38"/>
  <c r="AF57" i="38"/>
  <c r="AE57" i="38"/>
  <c r="AD57" i="38"/>
  <c r="W57" i="38"/>
  <c r="S57" i="38"/>
  <c r="J57" i="38"/>
  <c r="G57" i="38"/>
  <c r="AK56" i="38"/>
  <c r="AJ56" i="38"/>
  <c r="AI56" i="38"/>
  <c r="AH56" i="38"/>
  <c r="AG56" i="38"/>
  <c r="AF56" i="38"/>
  <c r="AE56" i="38"/>
  <c r="AD56" i="38"/>
  <c r="W56" i="38"/>
  <c r="S56" i="38"/>
  <c r="J56" i="38"/>
  <c r="G56" i="38"/>
  <c r="AK55" i="38"/>
  <c r="AJ55" i="38"/>
  <c r="AI55" i="38"/>
  <c r="AH55" i="38"/>
  <c r="AG55" i="38"/>
  <c r="AF55" i="38"/>
  <c r="AE55" i="38"/>
  <c r="AD55" i="38"/>
  <c r="W55" i="38"/>
  <c r="S55" i="38"/>
  <c r="J55" i="38"/>
  <c r="G55" i="38"/>
  <c r="AK54" i="38"/>
  <c r="AJ54" i="38"/>
  <c r="AI54" i="38"/>
  <c r="AH54" i="38"/>
  <c r="AG54" i="38"/>
  <c r="AF54" i="38"/>
  <c r="AE54" i="38"/>
  <c r="AD54" i="38"/>
  <c r="W54" i="38"/>
  <c r="S54" i="38"/>
  <c r="J54" i="38"/>
  <c r="G54" i="38"/>
  <c r="AK53" i="38"/>
  <c r="AJ53" i="38"/>
  <c r="AI53" i="38"/>
  <c r="AH53" i="38"/>
  <c r="AG53" i="38"/>
  <c r="AF53" i="38"/>
  <c r="AE53" i="38"/>
  <c r="AD53" i="38"/>
  <c r="W53" i="38"/>
  <c r="S53" i="38"/>
  <c r="J53" i="38"/>
  <c r="G53" i="38"/>
  <c r="AK52" i="38"/>
  <c r="AJ52" i="38"/>
  <c r="AI52" i="38"/>
  <c r="AH52" i="38"/>
  <c r="AG52" i="38"/>
  <c r="AF52" i="38"/>
  <c r="AE52" i="38"/>
  <c r="AD52" i="38"/>
  <c r="W52" i="38"/>
  <c r="S52" i="38"/>
  <c r="J52" i="38"/>
  <c r="G52" i="38"/>
  <c r="AK51" i="38"/>
  <c r="AJ51" i="38"/>
  <c r="AI51" i="38"/>
  <c r="AH51" i="38"/>
  <c r="AG51" i="38"/>
  <c r="AF51" i="38"/>
  <c r="AE51" i="38"/>
  <c r="AD51" i="38"/>
  <c r="W51" i="38"/>
  <c r="S51" i="38"/>
  <c r="J51" i="38"/>
  <c r="G51" i="38"/>
  <c r="AK50" i="38"/>
  <c r="AJ50" i="38"/>
  <c r="AI50" i="38"/>
  <c r="AH50" i="38"/>
  <c r="AG50" i="38"/>
  <c r="AF50" i="38"/>
  <c r="AE50" i="38"/>
  <c r="AD50" i="38"/>
  <c r="W50" i="38"/>
  <c r="S50" i="38"/>
  <c r="J50" i="38"/>
  <c r="G50" i="38"/>
  <c r="AK49" i="38"/>
  <c r="AJ49" i="38"/>
  <c r="AI49" i="38"/>
  <c r="AH49" i="38"/>
  <c r="AG49" i="38"/>
  <c r="AF49" i="38"/>
  <c r="AE49" i="38"/>
  <c r="AD49" i="38"/>
  <c r="W49" i="38"/>
  <c r="S49" i="38"/>
  <c r="J49" i="38"/>
  <c r="G49" i="38"/>
  <c r="AK48" i="38"/>
  <c r="AJ48" i="38"/>
  <c r="AI48" i="38"/>
  <c r="AH48" i="38"/>
  <c r="AG48" i="38"/>
  <c r="AF48" i="38"/>
  <c r="AE48" i="38"/>
  <c r="AD48" i="38"/>
  <c r="W48" i="38"/>
  <c r="S48" i="38"/>
  <c r="J48" i="38"/>
  <c r="G48" i="38"/>
  <c r="AK47" i="38"/>
  <c r="AJ47" i="38"/>
  <c r="AI47" i="38"/>
  <c r="AH47" i="38"/>
  <c r="AG47" i="38"/>
  <c r="AF47" i="38"/>
  <c r="AE47" i="38"/>
  <c r="AD47" i="38"/>
  <c r="W47" i="38"/>
  <c r="S47" i="38"/>
  <c r="J47" i="38"/>
  <c r="G47" i="38"/>
  <c r="AK46" i="38"/>
  <c r="AJ46" i="38"/>
  <c r="AI46" i="38"/>
  <c r="AH46" i="38"/>
  <c r="AG46" i="38"/>
  <c r="AF46" i="38"/>
  <c r="AE46" i="38"/>
  <c r="AD46" i="38"/>
  <c r="W46" i="38"/>
  <c r="S46" i="38"/>
  <c r="J46" i="38"/>
  <c r="G46" i="38"/>
  <c r="AK45" i="38"/>
  <c r="AJ45" i="38"/>
  <c r="AI45" i="38"/>
  <c r="AH45" i="38"/>
  <c r="AG45" i="38"/>
  <c r="AF45" i="38"/>
  <c r="AE45" i="38"/>
  <c r="AD45" i="38"/>
  <c r="W45" i="38"/>
  <c r="S45" i="38"/>
  <c r="J45" i="38"/>
  <c r="G45" i="38"/>
  <c r="AK44" i="38"/>
  <c r="AJ44" i="38"/>
  <c r="AI44" i="38"/>
  <c r="AH44" i="38"/>
  <c r="AG44" i="38"/>
  <c r="AF44" i="38"/>
  <c r="AE44" i="38"/>
  <c r="AD44" i="38"/>
  <c r="W44" i="38"/>
  <c r="S44" i="38"/>
  <c r="J44" i="38"/>
  <c r="G44" i="38"/>
  <c r="AK43" i="38"/>
  <c r="AJ43" i="38"/>
  <c r="AI43" i="38"/>
  <c r="AH43" i="38"/>
  <c r="AG43" i="38"/>
  <c r="AF43" i="38"/>
  <c r="AE43" i="38"/>
  <c r="AD43" i="38"/>
  <c r="W43" i="38"/>
  <c r="S43" i="38"/>
  <c r="J43" i="38"/>
  <c r="G43" i="38"/>
  <c r="AK42" i="38"/>
  <c r="AJ42" i="38"/>
  <c r="AI42" i="38"/>
  <c r="AH42" i="38"/>
  <c r="AG42" i="38"/>
  <c r="AF42" i="38"/>
  <c r="AE42" i="38"/>
  <c r="AD42" i="38"/>
  <c r="W42" i="38"/>
  <c r="S42" i="38"/>
  <c r="J42" i="38"/>
  <c r="G42" i="38"/>
  <c r="AK41" i="38"/>
  <c r="AJ41" i="38"/>
  <c r="AI41" i="38"/>
  <c r="AH41" i="38"/>
  <c r="AG41" i="38"/>
  <c r="AF41" i="38"/>
  <c r="AE41" i="38"/>
  <c r="AD41" i="38"/>
  <c r="W41" i="38"/>
  <c r="S41" i="38"/>
  <c r="J41" i="38"/>
  <c r="G41" i="38"/>
  <c r="AK40" i="38"/>
  <c r="AJ40" i="38"/>
  <c r="AI40" i="38"/>
  <c r="AH40" i="38"/>
  <c r="AG40" i="38"/>
  <c r="AF40" i="38"/>
  <c r="AE40" i="38"/>
  <c r="AD40" i="38"/>
  <c r="W40" i="38"/>
  <c r="S40" i="38"/>
  <c r="J40" i="38"/>
  <c r="G40" i="38"/>
  <c r="AK39" i="38"/>
  <c r="AJ39" i="38"/>
  <c r="AI39" i="38"/>
  <c r="AH39" i="38"/>
  <c r="AG39" i="38"/>
  <c r="AF39" i="38"/>
  <c r="AE39" i="38"/>
  <c r="AD39" i="38"/>
  <c r="W39" i="38"/>
  <c r="S39" i="38"/>
  <c r="J39" i="38"/>
  <c r="G39" i="38"/>
  <c r="AK38" i="38"/>
  <c r="AJ38" i="38"/>
  <c r="AI38" i="38"/>
  <c r="AH38" i="38"/>
  <c r="AG38" i="38"/>
  <c r="AF38" i="38"/>
  <c r="AE38" i="38"/>
  <c r="AD38" i="38"/>
  <c r="W38" i="38"/>
  <c r="S38" i="38"/>
  <c r="J38" i="38"/>
  <c r="H38" i="38"/>
  <c r="G38" i="38"/>
  <c r="AK37" i="38"/>
  <c r="AJ37" i="38"/>
  <c r="AI37" i="38"/>
  <c r="AH37" i="38"/>
  <c r="AG37" i="38"/>
  <c r="AF37" i="38"/>
  <c r="AE37" i="38"/>
  <c r="AD37" i="38"/>
  <c r="W37" i="38"/>
  <c r="S37" i="38"/>
  <c r="J37" i="38"/>
  <c r="H37" i="38"/>
  <c r="G37" i="38"/>
  <c r="AK36" i="38"/>
  <c r="AJ36" i="38"/>
  <c r="AI36" i="38"/>
  <c r="AH36" i="38"/>
  <c r="AG36" i="38"/>
  <c r="AF36" i="38"/>
  <c r="AE36" i="38"/>
  <c r="AD36" i="38"/>
  <c r="W36" i="38"/>
  <c r="J36" i="38"/>
  <c r="H36" i="38"/>
  <c r="G36" i="38"/>
  <c r="AK35" i="38"/>
  <c r="AJ35" i="38"/>
  <c r="AI35" i="38"/>
  <c r="AH35" i="38"/>
  <c r="AG35" i="38"/>
  <c r="AF35" i="38"/>
  <c r="AE35" i="38"/>
  <c r="AD35" i="38"/>
  <c r="W35" i="38"/>
  <c r="J35" i="38"/>
  <c r="H35" i="38"/>
  <c r="G35" i="38"/>
  <c r="AK34" i="38"/>
  <c r="AJ34" i="38"/>
  <c r="AI34" i="38"/>
  <c r="AH34" i="38"/>
  <c r="AG34" i="38"/>
  <c r="AF34" i="38"/>
  <c r="AE34" i="38"/>
  <c r="AD34" i="38"/>
  <c r="W34" i="38"/>
  <c r="J34" i="38"/>
  <c r="H34" i="38"/>
  <c r="G34" i="38"/>
  <c r="AK33" i="38"/>
  <c r="AJ33" i="38"/>
  <c r="AI33" i="38"/>
  <c r="AH33" i="38"/>
  <c r="AG33" i="38"/>
  <c r="AF33" i="38"/>
  <c r="AE33" i="38"/>
  <c r="AD33" i="38"/>
  <c r="W33" i="38"/>
  <c r="S33" i="38"/>
  <c r="J33" i="38"/>
  <c r="H33" i="38"/>
  <c r="G33" i="38"/>
  <c r="AK32" i="38"/>
  <c r="AJ32" i="38"/>
  <c r="AI32" i="38"/>
  <c r="AH32" i="38"/>
  <c r="AG32" i="38"/>
  <c r="AF32" i="38"/>
  <c r="AE32" i="38"/>
  <c r="AD32" i="38"/>
  <c r="W32" i="38"/>
  <c r="J32" i="38"/>
  <c r="H32" i="38"/>
  <c r="G32" i="38"/>
  <c r="AK31" i="38"/>
  <c r="AJ31" i="38"/>
  <c r="AI31" i="38"/>
  <c r="AH31" i="38"/>
  <c r="AG31" i="38"/>
  <c r="AF31" i="38"/>
  <c r="AE31" i="38"/>
  <c r="AD31" i="38"/>
  <c r="W31" i="38"/>
  <c r="J31" i="38"/>
  <c r="H31" i="38"/>
  <c r="G31" i="38"/>
  <c r="AK30" i="38"/>
  <c r="AJ30" i="38"/>
  <c r="AI30" i="38"/>
  <c r="AH30" i="38"/>
  <c r="AG30" i="38"/>
  <c r="AF30" i="38"/>
  <c r="AE30" i="38"/>
  <c r="AD30" i="38"/>
  <c r="W30" i="38"/>
  <c r="J30" i="38"/>
  <c r="H30" i="38"/>
  <c r="G30" i="38"/>
  <c r="AK29" i="38"/>
  <c r="AJ29" i="38"/>
  <c r="AI29" i="38"/>
  <c r="AH29" i="38"/>
  <c r="AG29" i="38"/>
  <c r="AF29" i="38"/>
  <c r="AE29" i="38"/>
  <c r="AD29" i="38"/>
  <c r="W29" i="38"/>
  <c r="S29" i="38"/>
  <c r="J29" i="38"/>
  <c r="H29" i="38"/>
  <c r="G29" i="38"/>
  <c r="AK28" i="38"/>
  <c r="AJ28" i="38"/>
  <c r="AI28" i="38"/>
  <c r="AH28" i="38"/>
  <c r="AG28" i="38"/>
  <c r="AF28" i="38"/>
  <c r="AE28" i="38"/>
  <c r="AD28" i="38"/>
  <c r="W28" i="38"/>
  <c r="J28" i="38"/>
  <c r="H28" i="38"/>
  <c r="G28" i="38"/>
  <c r="AK27" i="38"/>
  <c r="AJ27" i="38"/>
  <c r="AI27" i="38"/>
  <c r="AH27" i="38"/>
  <c r="AG27" i="38"/>
  <c r="AF27" i="38"/>
  <c r="AE27" i="38"/>
  <c r="AD27" i="38"/>
  <c r="W27" i="38"/>
  <c r="S27" i="38"/>
  <c r="J27" i="38"/>
  <c r="H27" i="38"/>
  <c r="G27" i="38"/>
  <c r="AK26" i="38"/>
  <c r="AJ26" i="38"/>
  <c r="AI26" i="38"/>
  <c r="AH26" i="38"/>
  <c r="AG26" i="38"/>
  <c r="AF26" i="38"/>
  <c r="AE26" i="38"/>
  <c r="AD26" i="38"/>
  <c r="W26" i="38"/>
  <c r="J26" i="38"/>
  <c r="H26" i="38"/>
  <c r="G26" i="38"/>
  <c r="AK25" i="38"/>
  <c r="AJ25" i="38"/>
  <c r="AI25" i="38"/>
  <c r="AH25" i="38"/>
  <c r="AG25" i="38"/>
  <c r="AF25" i="38"/>
  <c r="AE25" i="38"/>
  <c r="AD25" i="38"/>
  <c r="W25" i="38"/>
  <c r="S25" i="38"/>
  <c r="J25" i="38"/>
  <c r="H25" i="38"/>
  <c r="G25" i="38"/>
  <c r="AK24" i="38"/>
  <c r="AJ24" i="38"/>
  <c r="AI24" i="38"/>
  <c r="AH24" i="38"/>
  <c r="AG24" i="38"/>
  <c r="AF24" i="38"/>
  <c r="AE24" i="38"/>
  <c r="AD24" i="38"/>
  <c r="W24" i="38"/>
  <c r="J24" i="38"/>
  <c r="H24" i="38"/>
  <c r="G24" i="38"/>
  <c r="AK23" i="38"/>
  <c r="AJ23" i="38"/>
  <c r="AI23" i="38"/>
  <c r="AH23" i="38"/>
  <c r="AG23" i="38"/>
  <c r="AF23" i="38"/>
  <c r="AE23" i="38"/>
  <c r="AD23" i="38"/>
  <c r="W23" i="38"/>
  <c r="S23" i="38"/>
  <c r="J23" i="38"/>
  <c r="H23" i="38"/>
  <c r="G23" i="38"/>
  <c r="AK22" i="38"/>
  <c r="AJ22" i="38"/>
  <c r="AI22" i="38"/>
  <c r="AH22" i="38"/>
  <c r="AG22" i="38"/>
  <c r="AF22" i="38"/>
  <c r="AE22" i="38"/>
  <c r="AD22" i="38"/>
  <c r="W22" i="38"/>
  <c r="S22" i="38"/>
  <c r="J22" i="38"/>
  <c r="H22" i="38"/>
  <c r="G22" i="38"/>
  <c r="AK21" i="38"/>
  <c r="AJ21" i="38"/>
  <c r="AI21" i="38"/>
  <c r="AH21" i="38"/>
  <c r="AG21" i="38"/>
  <c r="AF21" i="38"/>
  <c r="AE21" i="38"/>
  <c r="AD21" i="38"/>
  <c r="W21" i="38"/>
  <c r="S21" i="38"/>
  <c r="J21" i="38"/>
  <c r="H21" i="38"/>
  <c r="G21" i="38"/>
  <c r="AK20" i="38"/>
  <c r="AJ20" i="38"/>
  <c r="AI20" i="38"/>
  <c r="AH20" i="38"/>
  <c r="AG20" i="38"/>
  <c r="AF20" i="38"/>
  <c r="AE20" i="38"/>
  <c r="AD20" i="38"/>
  <c r="W20" i="38"/>
  <c r="J20" i="38"/>
  <c r="H20" i="38"/>
  <c r="G20" i="38"/>
  <c r="AK19" i="38"/>
  <c r="AJ19" i="38"/>
  <c r="AI19" i="38"/>
  <c r="AH19" i="38"/>
  <c r="AG19" i="38"/>
  <c r="AF19" i="38"/>
  <c r="AE19" i="38"/>
  <c r="AD19" i="38"/>
  <c r="W19" i="38"/>
  <c r="J19" i="38"/>
  <c r="H19" i="38"/>
  <c r="G19" i="38"/>
  <c r="AK18" i="38"/>
  <c r="AJ18" i="38"/>
  <c r="AI18" i="38"/>
  <c r="AH18" i="38"/>
  <c r="AG18" i="38"/>
  <c r="AF18" i="38"/>
  <c r="AE18" i="38"/>
  <c r="AD18" i="38"/>
  <c r="W18" i="38"/>
  <c r="J18" i="38"/>
  <c r="H18" i="38"/>
  <c r="G18" i="38"/>
  <c r="AK17" i="38"/>
  <c r="AJ17" i="38"/>
  <c r="AI17" i="38"/>
  <c r="AH17" i="38"/>
  <c r="AG17" i="38"/>
  <c r="AF17" i="38"/>
  <c r="AE17" i="38"/>
  <c r="AD17" i="38"/>
  <c r="W17" i="38"/>
  <c r="W70" i="38" s="1"/>
  <c r="S17" i="38"/>
  <c r="J17" i="38"/>
  <c r="H17" i="38"/>
  <c r="G17" i="38"/>
  <c r="AK16" i="38"/>
  <c r="AJ16" i="38"/>
  <c r="AI16" i="38"/>
  <c r="AH16" i="38"/>
  <c r="AG16" i="38"/>
  <c r="AF16" i="38"/>
  <c r="AE16" i="38"/>
  <c r="AD16" i="38"/>
  <c r="W16" i="38"/>
  <c r="J16" i="38"/>
  <c r="H16" i="38"/>
  <c r="G16" i="38"/>
  <c r="AK15" i="38"/>
  <c r="AJ15" i="38"/>
  <c r="AI15" i="38"/>
  <c r="AH15" i="38"/>
  <c r="AG15" i="38"/>
  <c r="AF15" i="38"/>
  <c r="AE15" i="38"/>
  <c r="AD15" i="38"/>
  <c r="W15" i="38"/>
  <c r="J15" i="38"/>
  <c r="H15" i="38"/>
  <c r="G15" i="38"/>
  <c r="AK14" i="38"/>
  <c r="AJ14" i="38"/>
  <c r="AI14" i="38"/>
  <c r="AH14" i="38"/>
  <c r="AG14" i="38"/>
  <c r="AF14" i="38"/>
  <c r="AE14" i="38"/>
  <c r="AD14" i="38"/>
  <c r="W14" i="38"/>
  <c r="J14" i="38"/>
  <c r="H14" i="38"/>
  <c r="G14" i="38"/>
  <c r="AK13" i="38"/>
  <c r="AJ13" i="38"/>
  <c r="AI13" i="38"/>
  <c r="AH13" i="38"/>
  <c r="AG13" i="38"/>
  <c r="AF13" i="38"/>
  <c r="AE13" i="38"/>
  <c r="AD13" i="38"/>
  <c r="W13" i="38"/>
  <c r="S13" i="38"/>
  <c r="J13" i="38"/>
  <c r="H13" i="38"/>
  <c r="G13" i="38"/>
  <c r="AK12" i="38"/>
  <c r="AJ12" i="38"/>
  <c r="AI12" i="38"/>
  <c r="AH12" i="38"/>
  <c r="AG12" i="38"/>
  <c r="AF12" i="38"/>
  <c r="AE12" i="38"/>
  <c r="AD12" i="38"/>
  <c r="W12" i="38"/>
  <c r="J12" i="38"/>
  <c r="H12" i="38"/>
  <c r="G12" i="38"/>
  <c r="AK11" i="38"/>
  <c r="AJ11" i="38"/>
  <c r="AI11" i="38"/>
  <c r="AH11" i="38"/>
  <c r="AG11" i="38"/>
  <c r="AF11" i="38"/>
  <c r="AE11" i="38"/>
  <c r="AD11" i="38"/>
  <c r="W11" i="38"/>
  <c r="J11" i="38"/>
  <c r="H11" i="38"/>
  <c r="G11" i="38"/>
  <c r="AK10" i="38"/>
  <c r="AJ10" i="38"/>
  <c r="AI10" i="38"/>
  <c r="AH10" i="38"/>
  <c r="AG10" i="38"/>
  <c r="AF10" i="38"/>
  <c r="AE10" i="38"/>
  <c r="AD10" i="38"/>
  <c r="W10" i="38"/>
  <c r="J10" i="38"/>
  <c r="H10" i="38"/>
  <c r="G10" i="38"/>
  <c r="AK131" i="38"/>
  <c r="AJ131" i="38"/>
  <c r="AI131" i="38"/>
  <c r="AH131" i="38"/>
  <c r="AG131" i="38"/>
  <c r="AF131" i="38"/>
  <c r="AE131" i="38"/>
  <c r="AD131" i="38"/>
  <c r="W131" i="38"/>
  <c r="S131" i="38"/>
  <c r="J131" i="38"/>
  <c r="H131" i="38"/>
  <c r="G131" i="38"/>
  <c r="AK130" i="38"/>
  <c r="AJ130" i="38"/>
  <c r="AI130" i="38"/>
  <c r="AH130" i="38"/>
  <c r="AG130" i="38"/>
  <c r="AF130" i="38"/>
  <c r="AE130" i="38"/>
  <c r="AD130" i="38"/>
  <c r="W130" i="38"/>
  <c r="S130" i="38"/>
  <c r="J130" i="38"/>
  <c r="H130" i="38"/>
  <c r="G130" i="38"/>
  <c r="AK129" i="38"/>
  <c r="AJ129" i="38"/>
  <c r="AI129" i="38"/>
  <c r="AH129" i="38"/>
  <c r="AG129" i="38"/>
  <c r="AF129" i="38"/>
  <c r="AE129" i="38"/>
  <c r="AD129" i="38"/>
  <c r="W129" i="38"/>
  <c r="S129" i="38"/>
  <c r="J129" i="38"/>
  <c r="H129" i="38"/>
  <c r="G129" i="38"/>
  <c r="AK128" i="38"/>
  <c r="AJ128" i="38"/>
  <c r="AI128" i="38"/>
  <c r="AH128" i="38"/>
  <c r="AG128" i="38"/>
  <c r="AF128" i="38"/>
  <c r="AE128" i="38"/>
  <c r="AD128" i="38"/>
  <c r="W128" i="38"/>
  <c r="S128" i="38"/>
  <c r="J128" i="38"/>
  <c r="H128" i="38"/>
  <c r="G128" i="38"/>
  <c r="AK127" i="38"/>
  <c r="AJ127" i="38"/>
  <c r="AI127" i="38"/>
  <c r="AH127" i="38"/>
  <c r="AG127" i="38"/>
  <c r="AF127" i="38"/>
  <c r="AE127" i="38"/>
  <c r="AD127" i="38"/>
  <c r="W127" i="38"/>
  <c r="S127" i="38"/>
  <c r="J127" i="38"/>
  <c r="H127" i="38"/>
  <c r="G127" i="38"/>
  <c r="AK126" i="38"/>
  <c r="AJ126" i="38"/>
  <c r="AI126" i="38"/>
  <c r="AH126" i="38"/>
  <c r="AG126" i="38"/>
  <c r="AF126" i="38"/>
  <c r="AE126" i="38"/>
  <c r="AD126" i="38"/>
  <c r="W126" i="38"/>
  <c r="S126" i="38"/>
  <c r="J126" i="38"/>
  <c r="H126" i="38"/>
  <c r="G126" i="38"/>
  <c r="AK125" i="38"/>
  <c r="AJ125" i="38"/>
  <c r="AI125" i="38"/>
  <c r="AH125" i="38"/>
  <c r="AG125" i="38"/>
  <c r="AF125" i="38"/>
  <c r="AE125" i="38"/>
  <c r="AD125" i="38"/>
  <c r="W125" i="38"/>
  <c r="S125" i="38"/>
  <c r="J125" i="38"/>
  <c r="H125" i="38"/>
  <c r="G125" i="38"/>
  <c r="AK124" i="38"/>
  <c r="AJ124" i="38"/>
  <c r="AI124" i="38"/>
  <c r="AH124" i="38"/>
  <c r="AG124" i="38"/>
  <c r="AF124" i="38"/>
  <c r="AE124" i="38"/>
  <c r="AD124" i="38"/>
  <c r="W124" i="38"/>
  <c r="S124" i="38"/>
  <c r="J124" i="38"/>
  <c r="H124" i="38"/>
  <c r="G124" i="38"/>
  <c r="AK123" i="38"/>
  <c r="AJ123" i="38"/>
  <c r="AI123" i="38"/>
  <c r="AH123" i="38"/>
  <c r="AG123" i="38"/>
  <c r="AF123" i="38"/>
  <c r="AE123" i="38"/>
  <c r="AD123" i="38"/>
  <c r="W123" i="38"/>
  <c r="S123" i="38"/>
  <c r="J123" i="38"/>
  <c r="H123" i="38"/>
  <c r="G123" i="38"/>
  <c r="AK122" i="38"/>
  <c r="AJ122" i="38"/>
  <c r="AI122" i="38"/>
  <c r="AH122" i="38"/>
  <c r="AG122" i="38"/>
  <c r="AF122" i="38"/>
  <c r="AE122" i="38"/>
  <c r="AD122" i="38"/>
  <c r="W122" i="38"/>
  <c r="S122" i="38"/>
  <c r="J122" i="38"/>
  <c r="H122" i="38"/>
  <c r="G122" i="38"/>
  <c r="AK121" i="38"/>
  <c r="AJ121" i="38"/>
  <c r="AI121" i="38"/>
  <c r="AH121" i="38"/>
  <c r="AG121" i="38"/>
  <c r="AF121" i="38"/>
  <c r="AE121" i="38"/>
  <c r="AD121" i="38"/>
  <c r="W121" i="38"/>
  <c r="S121" i="38"/>
  <c r="J121" i="38"/>
  <c r="H121" i="38"/>
  <c r="G121" i="38"/>
  <c r="AK120" i="38"/>
  <c r="AJ120" i="38"/>
  <c r="AI120" i="38"/>
  <c r="AH120" i="38"/>
  <c r="AG120" i="38"/>
  <c r="AF120" i="38"/>
  <c r="AE120" i="38"/>
  <c r="AD120" i="38"/>
  <c r="W120" i="38"/>
  <c r="J120" i="38"/>
  <c r="G120" i="38"/>
  <c r="AK119" i="38"/>
  <c r="AJ119" i="38"/>
  <c r="AI119" i="38"/>
  <c r="AH119" i="38"/>
  <c r="AG119" i="38"/>
  <c r="AF119" i="38"/>
  <c r="AE119" i="38"/>
  <c r="AD119" i="38"/>
  <c r="W119" i="38"/>
  <c r="S119" i="38"/>
  <c r="J119" i="38"/>
  <c r="G119" i="38"/>
  <c r="AK118" i="38"/>
  <c r="AJ118" i="38"/>
  <c r="AI118" i="38"/>
  <c r="AH118" i="38"/>
  <c r="AG118" i="38"/>
  <c r="AF118" i="38"/>
  <c r="AE118" i="38"/>
  <c r="AD118" i="38"/>
  <c r="W118" i="38"/>
  <c r="S118" i="38"/>
  <c r="J118" i="38"/>
  <c r="G118" i="38"/>
  <c r="AK117" i="38"/>
  <c r="AJ117" i="38"/>
  <c r="AI117" i="38"/>
  <c r="AH117" i="38"/>
  <c r="AG117" i="38"/>
  <c r="AF117" i="38"/>
  <c r="AE117" i="38"/>
  <c r="AD117" i="38"/>
  <c r="W117" i="38"/>
  <c r="S117" i="38"/>
  <c r="J117" i="38"/>
  <c r="G117" i="38"/>
  <c r="AK116" i="38"/>
  <c r="AJ116" i="38"/>
  <c r="AI116" i="38"/>
  <c r="AH116" i="38"/>
  <c r="AG116" i="38"/>
  <c r="AF116" i="38"/>
  <c r="AE116" i="38"/>
  <c r="AD116" i="38"/>
  <c r="W116" i="38"/>
  <c r="S116" i="38"/>
  <c r="J116" i="38"/>
  <c r="G116" i="38"/>
  <c r="AK115" i="38"/>
  <c r="AJ115" i="38"/>
  <c r="AI115" i="38"/>
  <c r="AH115" i="38"/>
  <c r="AG115" i="38"/>
  <c r="AF115" i="38"/>
  <c r="AE115" i="38"/>
  <c r="AD115" i="38"/>
  <c r="W115" i="38"/>
  <c r="S115" i="38"/>
  <c r="J115" i="38"/>
  <c r="G115" i="38"/>
  <c r="AK114" i="38"/>
  <c r="AJ114" i="38"/>
  <c r="AI114" i="38"/>
  <c r="AH114" i="38"/>
  <c r="AG114" i="38"/>
  <c r="AF114" i="38"/>
  <c r="AE114" i="38"/>
  <c r="AD114" i="38"/>
  <c r="W114" i="38"/>
  <c r="S114" i="38"/>
  <c r="J114" i="38"/>
  <c r="G114" i="38"/>
  <c r="AK113" i="38"/>
  <c r="AJ113" i="38"/>
  <c r="AI113" i="38"/>
  <c r="AH113" i="38"/>
  <c r="AG113" i="38"/>
  <c r="AF113" i="38"/>
  <c r="AE113" i="38"/>
  <c r="AD113" i="38"/>
  <c r="W113" i="38"/>
  <c r="S113" i="38"/>
  <c r="J113" i="38"/>
  <c r="G113" i="38"/>
  <c r="AK112" i="38"/>
  <c r="AJ112" i="38"/>
  <c r="AI112" i="38"/>
  <c r="AH112" i="38"/>
  <c r="AG112" i="38"/>
  <c r="AF112" i="38"/>
  <c r="AE112" i="38"/>
  <c r="AD112" i="38"/>
  <c r="W112" i="38"/>
  <c r="S112" i="38"/>
  <c r="J112" i="38"/>
  <c r="G112" i="38"/>
  <c r="AK111" i="38"/>
  <c r="AJ111" i="38"/>
  <c r="AI111" i="38"/>
  <c r="AH111" i="38"/>
  <c r="AG111" i="38"/>
  <c r="AF111" i="38"/>
  <c r="AE111" i="38"/>
  <c r="AD111" i="38"/>
  <c r="W111" i="38"/>
  <c r="S111" i="38"/>
  <c r="J111" i="38"/>
  <c r="G111" i="38"/>
  <c r="AK110" i="38"/>
  <c r="AJ110" i="38"/>
  <c r="AI110" i="38"/>
  <c r="AH110" i="38"/>
  <c r="AG110" i="38"/>
  <c r="AF110" i="38"/>
  <c r="AE110" i="38"/>
  <c r="AD110" i="38"/>
  <c r="W110" i="38"/>
  <c r="S110" i="38"/>
  <c r="J110" i="38"/>
  <c r="G110" i="38"/>
  <c r="AK109" i="38"/>
  <c r="AJ109" i="38"/>
  <c r="AI109" i="38"/>
  <c r="AH109" i="38"/>
  <c r="AG109" i="38"/>
  <c r="AF109" i="38"/>
  <c r="AE109" i="38"/>
  <c r="AD109" i="38"/>
  <c r="W109" i="38"/>
  <c r="S109" i="38"/>
  <c r="J109" i="38"/>
  <c r="G109" i="38"/>
  <c r="AK108" i="38"/>
  <c r="AJ108" i="38"/>
  <c r="AI108" i="38"/>
  <c r="AH108" i="38"/>
  <c r="AG108" i="38"/>
  <c r="AF108" i="38"/>
  <c r="AE108" i="38"/>
  <c r="AD108" i="38"/>
  <c r="W108" i="38"/>
  <c r="S108" i="38"/>
  <c r="J108" i="38"/>
  <c r="G108" i="38"/>
  <c r="AK107" i="38"/>
  <c r="AJ107" i="38"/>
  <c r="AI107" i="38"/>
  <c r="AH107" i="38"/>
  <c r="AG107" i="38"/>
  <c r="AF107" i="38"/>
  <c r="AE107" i="38"/>
  <c r="AD107" i="38"/>
  <c r="W107" i="38"/>
  <c r="S107" i="38"/>
  <c r="J107" i="38"/>
  <c r="G107" i="38"/>
  <c r="AK106" i="38"/>
  <c r="AJ106" i="38"/>
  <c r="AI106" i="38"/>
  <c r="AH106" i="38"/>
  <c r="AG106" i="38"/>
  <c r="AF106" i="38"/>
  <c r="AE106" i="38"/>
  <c r="AD106" i="38"/>
  <c r="W106" i="38"/>
  <c r="S106" i="38"/>
  <c r="J106" i="38"/>
  <c r="G106" i="38"/>
  <c r="AK105" i="38"/>
  <c r="AJ105" i="38"/>
  <c r="AI105" i="38"/>
  <c r="AH105" i="38"/>
  <c r="AG105" i="38"/>
  <c r="AF105" i="38"/>
  <c r="AE105" i="38"/>
  <c r="AD105" i="38"/>
  <c r="W105" i="38"/>
  <c r="S105" i="38"/>
  <c r="J105" i="38"/>
  <c r="G105" i="38"/>
  <c r="AK104" i="38"/>
  <c r="AJ104" i="38"/>
  <c r="AI104" i="38"/>
  <c r="AH104" i="38"/>
  <c r="AG104" i="38"/>
  <c r="AF104" i="38"/>
  <c r="AE104" i="38"/>
  <c r="AD104" i="38"/>
  <c r="W104" i="38"/>
  <c r="S104" i="38"/>
  <c r="J104" i="38"/>
  <c r="G104" i="38"/>
  <c r="AK103" i="38"/>
  <c r="AJ103" i="38"/>
  <c r="AI103" i="38"/>
  <c r="AH103" i="38"/>
  <c r="AG103" i="38"/>
  <c r="AF103" i="38"/>
  <c r="AE103" i="38"/>
  <c r="AD103" i="38"/>
  <c r="W103" i="38"/>
  <c r="S103" i="38"/>
  <c r="J103" i="38"/>
  <c r="G103" i="38"/>
  <c r="AK102" i="38"/>
  <c r="AJ102" i="38"/>
  <c r="AI102" i="38"/>
  <c r="AH102" i="38"/>
  <c r="AG102" i="38"/>
  <c r="AF102" i="38"/>
  <c r="AE102" i="38"/>
  <c r="AD102" i="38"/>
  <c r="W102" i="38"/>
  <c r="S102" i="38"/>
  <c r="J102" i="38"/>
  <c r="G102" i="38"/>
  <c r="AK101" i="38"/>
  <c r="AJ101" i="38"/>
  <c r="AI101" i="38"/>
  <c r="AH101" i="38"/>
  <c r="AG101" i="38"/>
  <c r="AF101" i="38"/>
  <c r="AE101" i="38"/>
  <c r="AD101" i="38"/>
  <c r="W101" i="38"/>
  <c r="S101" i="38"/>
  <c r="J101" i="38"/>
  <c r="G101" i="38"/>
  <c r="AK100" i="38"/>
  <c r="AJ100" i="38"/>
  <c r="AI100" i="38"/>
  <c r="AH100" i="38"/>
  <c r="AG100" i="38"/>
  <c r="AF100" i="38"/>
  <c r="AE100" i="38"/>
  <c r="AD100" i="38"/>
  <c r="W100" i="38"/>
  <c r="S100" i="38"/>
  <c r="J100" i="38"/>
  <c r="H100" i="38"/>
  <c r="G100" i="38"/>
  <c r="AK99" i="38"/>
  <c r="AJ99" i="38"/>
  <c r="AI99" i="38"/>
  <c r="AH99" i="38"/>
  <c r="AG99" i="38"/>
  <c r="AF99" i="38"/>
  <c r="AE99" i="38"/>
  <c r="AD99" i="38"/>
  <c r="W99" i="38"/>
  <c r="S99" i="38"/>
  <c r="J99" i="38"/>
  <c r="H99" i="38"/>
  <c r="G99" i="38"/>
  <c r="AK98" i="38"/>
  <c r="AJ98" i="38"/>
  <c r="AI98" i="38"/>
  <c r="AH98" i="38"/>
  <c r="AG98" i="38"/>
  <c r="AF98" i="38"/>
  <c r="AE98" i="38"/>
  <c r="AD98" i="38"/>
  <c r="W98" i="38"/>
  <c r="S98" i="38"/>
  <c r="J98" i="38"/>
  <c r="H98" i="38"/>
  <c r="G98" i="38"/>
  <c r="AK97" i="38"/>
  <c r="AJ97" i="38"/>
  <c r="AI97" i="38"/>
  <c r="AH97" i="38"/>
  <c r="AG97" i="38"/>
  <c r="AF97" i="38"/>
  <c r="AE97" i="38"/>
  <c r="AD97" i="38"/>
  <c r="W97" i="38"/>
  <c r="S97" i="38"/>
  <c r="J97" i="38"/>
  <c r="H97" i="38"/>
  <c r="G97" i="38"/>
  <c r="AK96" i="38"/>
  <c r="AJ96" i="38"/>
  <c r="AI96" i="38"/>
  <c r="AH96" i="38"/>
  <c r="AG96" i="38"/>
  <c r="AF96" i="38"/>
  <c r="AE96" i="38"/>
  <c r="AD96" i="38"/>
  <c r="W96" i="38"/>
  <c r="S96" i="38"/>
  <c r="J96" i="38"/>
  <c r="H96" i="38"/>
  <c r="G96" i="38"/>
  <c r="AK95" i="38"/>
  <c r="AJ95" i="38"/>
  <c r="AI95" i="38"/>
  <c r="AH95" i="38"/>
  <c r="AG95" i="38"/>
  <c r="AF95" i="38"/>
  <c r="AE95" i="38"/>
  <c r="AD95" i="38"/>
  <c r="W95" i="38"/>
  <c r="S95" i="38"/>
  <c r="J95" i="38"/>
  <c r="H95" i="38"/>
  <c r="G95" i="38"/>
  <c r="AK94" i="38"/>
  <c r="AJ94" i="38"/>
  <c r="AI94" i="38"/>
  <c r="AH94" i="38"/>
  <c r="AG94" i="38"/>
  <c r="AF94" i="38"/>
  <c r="AE94" i="38"/>
  <c r="AD94" i="38"/>
  <c r="W94" i="38"/>
  <c r="S94" i="38"/>
  <c r="J94" i="38"/>
  <c r="H94" i="38"/>
  <c r="G94" i="38"/>
  <c r="AK93" i="38"/>
  <c r="AJ93" i="38"/>
  <c r="AI93" i="38"/>
  <c r="AH93" i="38"/>
  <c r="AG93" i="38"/>
  <c r="AF93" i="38"/>
  <c r="AE93" i="38"/>
  <c r="AD93" i="38"/>
  <c r="W93" i="38"/>
  <c r="S93" i="38"/>
  <c r="J93" i="38"/>
  <c r="H93" i="38"/>
  <c r="G93" i="38"/>
  <c r="AK92" i="38"/>
  <c r="AJ92" i="38"/>
  <c r="AI92" i="38"/>
  <c r="AH92" i="38"/>
  <c r="AG92" i="38"/>
  <c r="AF92" i="38"/>
  <c r="AE92" i="38"/>
  <c r="AD92" i="38"/>
  <c r="W92" i="38"/>
  <c r="S92" i="38"/>
  <c r="J92" i="38"/>
  <c r="H92" i="38"/>
  <c r="G92" i="38"/>
  <c r="AK91" i="38"/>
  <c r="AJ91" i="38"/>
  <c r="AI91" i="38"/>
  <c r="AH91" i="38"/>
  <c r="AG91" i="38"/>
  <c r="AF91" i="38"/>
  <c r="AE91" i="38"/>
  <c r="AD91" i="38"/>
  <c r="W91" i="38"/>
  <c r="S91" i="38"/>
  <c r="J91" i="38"/>
  <c r="H91" i="38"/>
  <c r="G91" i="38"/>
  <c r="AK90" i="38"/>
  <c r="AJ90" i="38"/>
  <c r="AI90" i="38"/>
  <c r="AH90" i="38"/>
  <c r="AG90" i="38"/>
  <c r="AF90" i="38"/>
  <c r="AE90" i="38"/>
  <c r="AD90" i="38"/>
  <c r="W90" i="38"/>
  <c r="S90" i="38"/>
  <c r="J90" i="38"/>
  <c r="H90" i="38"/>
  <c r="G90" i="38"/>
  <c r="AK89" i="38"/>
  <c r="AJ89" i="38"/>
  <c r="AI89" i="38"/>
  <c r="AH89" i="38"/>
  <c r="AG89" i="38"/>
  <c r="AF89" i="38"/>
  <c r="AE89" i="38"/>
  <c r="AD89" i="38"/>
  <c r="W89" i="38"/>
  <c r="S89" i="38"/>
  <c r="J89" i="38"/>
  <c r="H89" i="38"/>
  <c r="G89" i="38"/>
  <c r="AK88" i="38"/>
  <c r="AJ88" i="38"/>
  <c r="AI88" i="38"/>
  <c r="AH88" i="38"/>
  <c r="AG88" i="38"/>
  <c r="AF88" i="38"/>
  <c r="AE88" i="38"/>
  <c r="AD88" i="38"/>
  <c r="W88" i="38"/>
  <c r="S88" i="38"/>
  <c r="J88" i="38"/>
  <c r="H88" i="38"/>
  <c r="G88" i="38"/>
  <c r="AK87" i="38"/>
  <c r="AJ87" i="38"/>
  <c r="AI87" i="38"/>
  <c r="AH87" i="38"/>
  <c r="AG87" i="38"/>
  <c r="AF87" i="38"/>
  <c r="AE87" i="38"/>
  <c r="AD87" i="38"/>
  <c r="W87" i="38"/>
  <c r="S87" i="38"/>
  <c r="J87" i="38"/>
  <c r="H87" i="38"/>
  <c r="G87" i="38"/>
  <c r="AK86" i="38"/>
  <c r="AJ86" i="38"/>
  <c r="AI86" i="38"/>
  <c r="AH86" i="38"/>
  <c r="AG86" i="38"/>
  <c r="AF86" i="38"/>
  <c r="AE86" i="38"/>
  <c r="AD86" i="38"/>
  <c r="W86" i="38"/>
  <c r="S86" i="38"/>
  <c r="J86" i="38"/>
  <c r="H86" i="38"/>
  <c r="G86" i="38"/>
  <c r="AK85" i="38"/>
  <c r="AJ85" i="38"/>
  <c r="AI85" i="38"/>
  <c r="AH85" i="38"/>
  <c r="AG85" i="38"/>
  <c r="AF85" i="38"/>
  <c r="AE85" i="38"/>
  <c r="AD85" i="38"/>
  <c r="W85" i="38"/>
  <c r="S85" i="38"/>
  <c r="J85" i="38"/>
  <c r="H85" i="38"/>
  <c r="G85" i="38"/>
  <c r="AK84" i="38"/>
  <c r="AJ84" i="38"/>
  <c r="AI84" i="38"/>
  <c r="AH84" i="38"/>
  <c r="AG84" i="38"/>
  <c r="AF84" i="38"/>
  <c r="AE84" i="38"/>
  <c r="AD84" i="38"/>
  <c r="W84" i="38"/>
  <c r="S84" i="38"/>
  <c r="J84" i="38"/>
  <c r="H84" i="38"/>
  <c r="G84" i="38"/>
  <c r="AK83" i="38"/>
  <c r="AJ83" i="38"/>
  <c r="AI83" i="38"/>
  <c r="AH83" i="38"/>
  <c r="AG83" i="38"/>
  <c r="AF83" i="38"/>
  <c r="AE83" i="38"/>
  <c r="AD83" i="38"/>
  <c r="W83" i="38"/>
  <c r="S83" i="38"/>
  <c r="J83" i="38"/>
  <c r="H83" i="38"/>
  <c r="G83" i="38"/>
  <c r="AK82" i="38"/>
  <c r="AJ82" i="38"/>
  <c r="AI82" i="38"/>
  <c r="AH82" i="38"/>
  <c r="AG82" i="38"/>
  <c r="AF82" i="38"/>
  <c r="AE82" i="38"/>
  <c r="AD82" i="38"/>
  <c r="W82" i="38"/>
  <c r="S82" i="38"/>
  <c r="J82" i="38"/>
  <c r="H82" i="38"/>
  <c r="G82" i="38"/>
  <c r="AK81" i="38"/>
  <c r="AJ81" i="38"/>
  <c r="AI81" i="38"/>
  <c r="AH81" i="38"/>
  <c r="AG81" i="38"/>
  <c r="AF81" i="38"/>
  <c r="AE81" i="38"/>
  <c r="AD81" i="38"/>
  <c r="W81" i="38"/>
  <c r="S81" i="38"/>
  <c r="J81" i="38"/>
  <c r="H81" i="38"/>
  <c r="G81" i="38"/>
  <c r="AK80" i="38"/>
  <c r="AJ80" i="38"/>
  <c r="AI80" i="38"/>
  <c r="AH80" i="38"/>
  <c r="AG80" i="38"/>
  <c r="AF80" i="38"/>
  <c r="AE80" i="38"/>
  <c r="AD80" i="38"/>
  <c r="W80" i="38"/>
  <c r="S80" i="38"/>
  <c r="J80" i="38"/>
  <c r="H80" i="38"/>
  <c r="G80" i="38"/>
  <c r="AK79" i="38"/>
  <c r="AJ79" i="38"/>
  <c r="AI79" i="38"/>
  <c r="AH79" i="38"/>
  <c r="AG79" i="38"/>
  <c r="AF79" i="38"/>
  <c r="AE79" i="38"/>
  <c r="AD79" i="38"/>
  <c r="W79" i="38"/>
  <c r="S79" i="38"/>
  <c r="J79" i="38"/>
  <c r="H79" i="38"/>
  <c r="G79" i="38"/>
  <c r="AK78" i="38"/>
  <c r="AJ78" i="38"/>
  <c r="AI78" i="38"/>
  <c r="AH78" i="38"/>
  <c r="AG78" i="38"/>
  <c r="AF78" i="38"/>
  <c r="AE78" i="38"/>
  <c r="AD78" i="38"/>
  <c r="W78" i="38"/>
  <c r="S78" i="38"/>
  <c r="J78" i="38"/>
  <c r="H78" i="38"/>
  <c r="G78" i="38"/>
  <c r="AK77" i="38"/>
  <c r="AJ77" i="38"/>
  <c r="AI77" i="38"/>
  <c r="AH77" i="38"/>
  <c r="AG77" i="38"/>
  <c r="AF77" i="38"/>
  <c r="AE77" i="38"/>
  <c r="AD77" i="38"/>
  <c r="W77" i="38"/>
  <c r="S77" i="38"/>
  <c r="J77" i="38"/>
  <c r="H77" i="38"/>
  <c r="G77" i="38"/>
  <c r="AK76" i="38"/>
  <c r="AJ76" i="38"/>
  <c r="AI76" i="38"/>
  <c r="AH76" i="38"/>
  <c r="AG76" i="38"/>
  <c r="AF76" i="38"/>
  <c r="AE76" i="38"/>
  <c r="AD76" i="38"/>
  <c r="W76" i="38"/>
  <c r="S76" i="38"/>
  <c r="J76" i="38"/>
  <c r="H76" i="38"/>
  <c r="G76" i="38"/>
  <c r="AK75" i="38"/>
  <c r="AJ75" i="38"/>
  <c r="AI75" i="38"/>
  <c r="AH75" i="38"/>
  <c r="AG75" i="38"/>
  <c r="AF75" i="38"/>
  <c r="AE75" i="38"/>
  <c r="AD75" i="38"/>
  <c r="W75" i="38"/>
  <c r="S75" i="38"/>
  <c r="J75" i="38"/>
  <c r="H75" i="38"/>
  <c r="G75" i="38"/>
  <c r="AK74" i="38"/>
  <c r="AJ74" i="38"/>
  <c r="AI74" i="38"/>
  <c r="AH74" i="38"/>
  <c r="AG74" i="38"/>
  <c r="AF74" i="38"/>
  <c r="AE74" i="38"/>
  <c r="AD74" i="38"/>
  <c r="W74" i="38"/>
  <c r="W132" i="38"/>
  <c r="S74" i="38"/>
  <c r="J74" i="38"/>
  <c r="H74" i="38"/>
  <c r="G74" i="38"/>
  <c r="AK73" i="38"/>
  <c r="AJ73" i="38"/>
  <c r="AI73" i="38"/>
  <c r="AH73" i="38"/>
  <c r="AG73" i="38"/>
  <c r="AF73" i="38"/>
  <c r="AE73" i="38"/>
  <c r="AD73" i="38"/>
  <c r="W73" i="38"/>
  <c r="S73" i="38"/>
  <c r="J73" i="38"/>
  <c r="H73" i="38"/>
  <c r="G73" i="38"/>
  <c r="AK72" i="38"/>
  <c r="AJ72" i="38"/>
  <c r="AI72" i="38"/>
  <c r="AH72" i="38"/>
  <c r="AG72" i="38"/>
  <c r="AF72" i="38"/>
  <c r="AE72" i="38"/>
  <c r="AD72" i="38"/>
  <c r="W72" i="38"/>
  <c r="J72" i="38"/>
  <c r="H72" i="38"/>
  <c r="G72" i="38"/>
  <c r="AK193" i="38"/>
  <c r="AJ193" i="38"/>
  <c r="AI193" i="38"/>
  <c r="AH193" i="38"/>
  <c r="AG193" i="38"/>
  <c r="AF193" i="38"/>
  <c r="AE193" i="38"/>
  <c r="AD193" i="38"/>
  <c r="W193" i="38"/>
  <c r="S193" i="38"/>
  <c r="J193" i="38"/>
  <c r="H193" i="38"/>
  <c r="G193" i="38"/>
  <c r="AK192" i="38"/>
  <c r="AJ192" i="38"/>
  <c r="AI192" i="38"/>
  <c r="AH192" i="38"/>
  <c r="AG192" i="38"/>
  <c r="AF192" i="38"/>
  <c r="AE192" i="38"/>
  <c r="AD192" i="38"/>
  <c r="W192" i="38"/>
  <c r="J192" i="38"/>
  <c r="H192" i="38"/>
  <c r="G192" i="38"/>
  <c r="AK191" i="38"/>
  <c r="AJ191" i="38"/>
  <c r="AI191" i="38"/>
  <c r="AH191" i="38"/>
  <c r="AG191" i="38"/>
  <c r="AF191" i="38"/>
  <c r="AE191" i="38"/>
  <c r="AD191" i="38"/>
  <c r="W191" i="38"/>
  <c r="S191" i="38"/>
  <c r="J191" i="38"/>
  <c r="H191" i="38"/>
  <c r="G191" i="38"/>
  <c r="AK190" i="38"/>
  <c r="AJ190" i="38"/>
  <c r="AI190" i="38"/>
  <c r="AH190" i="38"/>
  <c r="AG190" i="38"/>
  <c r="AF190" i="38"/>
  <c r="AE190" i="38"/>
  <c r="AD190" i="38"/>
  <c r="W190" i="38"/>
  <c r="J190" i="38"/>
  <c r="H190" i="38"/>
  <c r="G190" i="38"/>
  <c r="AK189" i="38"/>
  <c r="AJ189" i="38"/>
  <c r="AI189" i="38"/>
  <c r="AH189" i="38"/>
  <c r="AG189" i="38"/>
  <c r="AF189" i="38"/>
  <c r="AE189" i="38"/>
  <c r="AD189" i="38"/>
  <c r="W189" i="38"/>
  <c r="S189" i="38"/>
  <c r="J189" i="38"/>
  <c r="H189" i="38"/>
  <c r="G189" i="38"/>
  <c r="AK188" i="38"/>
  <c r="AJ188" i="38"/>
  <c r="AI188" i="38"/>
  <c r="AH188" i="38"/>
  <c r="AG188" i="38"/>
  <c r="AF188" i="38"/>
  <c r="AE188" i="38"/>
  <c r="AD188" i="38"/>
  <c r="W188" i="38"/>
  <c r="J188" i="38"/>
  <c r="H188" i="38"/>
  <c r="G188" i="38"/>
  <c r="AK187" i="38"/>
  <c r="AJ187" i="38"/>
  <c r="AI187" i="38"/>
  <c r="AH187" i="38"/>
  <c r="AG187" i="38"/>
  <c r="AF187" i="38"/>
  <c r="AE187" i="38"/>
  <c r="AD187" i="38"/>
  <c r="W187" i="38"/>
  <c r="S187" i="38"/>
  <c r="J187" i="38"/>
  <c r="H187" i="38"/>
  <c r="G187" i="38"/>
  <c r="AK186" i="38"/>
  <c r="AJ186" i="38"/>
  <c r="AI186" i="38"/>
  <c r="AH186" i="38"/>
  <c r="AG186" i="38"/>
  <c r="AF186" i="38"/>
  <c r="AE186" i="38"/>
  <c r="AD186" i="38"/>
  <c r="W186" i="38"/>
  <c r="S186" i="38"/>
  <c r="J186" i="38"/>
  <c r="H186" i="38"/>
  <c r="G186" i="38"/>
  <c r="AK185" i="38"/>
  <c r="AJ185" i="38"/>
  <c r="AI185" i="38"/>
  <c r="AH185" i="38"/>
  <c r="AG185" i="38"/>
  <c r="AF185" i="38"/>
  <c r="AE185" i="38"/>
  <c r="AD185" i="38"/>
  <c r="W185" i="38"/>
  <c r="S185" i="38"/>
  <c r="J185" i="38"/>
  <c r="H185" i="38"/>
  <c r="G185" i="38"/>
  <c r="AK184" i="38"/>
  <c r="AJ184" i="38"/>
  <c r="AI184" i="38"/>
  <c r="AH184" i="38"/>
  <c r="AG184" i="38"/>
  <c r="AF184" i="38"/>
  <c r="AE184" i="38"/>
  <c r="AD184" i="38"/>
  <c r="W184" i="38"/>
  <c r="J184" i="38"/>
  <c r="H184" i="38"/>
  <c r="G184" i="38"/>
  <c r="AK183" i="38"/>
  <c r="AJ183" i="38"/>
  <c r="AI183" i="38"/>
  <c r="AH183" i="38"/>
  <c r="AG183" i="38"/>
  <c r="AF183" i="38"/>
  <c r="AE183" i="38"/>
  <c r="AD183" i="38"/>
  <c r="W183" i="38"/>
  <c r="S183" i="38"/>
  <c r="J183" i="38"/>
  <c r="H183" i="38"/>
  <c r="G183" i="38"/>
  <c r="AK182" i="38"/>
  <c r="AJ182" i="38"/>
  <c r="AI182" i="38"/>
  <c r="AH182" i="38"/>
  <c r="AG182" i="38"/>
  <c r="AF182" i="38"/>
  <c r="AE182" i="38"/>
  <c r="AD182" i="38"/>
  <c r="W182" i="38"/>
  <c r="J182" i="38"/>
  <c r="G182" i="38"/>
  <c r="AK181" i="38"/>
  <c r="AJ181" i="38"/>
  <c r="AI181" i="38"/>
  <c r="AH181" i="38"/>
  <c r="AG181" i="38"/>
  <c r="AF181" i="38"/>
  <c r="AE181" i="38"/>
  <c r="AD181" i="38"/>
  <c r="W181" i="38"/>
  <c r="S181" i="38"/>
  <c r="J181" i="38"/>
  <c r="G181" i="38"/>
  <c r="AK180" i="38"/>
  <c r="AJ180" i="38"/>
  <c r="AI180" i="38"/>
  <c r="AH180" i="38"/>
  <c r="AG180" i="38"/>
  <c r="AF180" i="38"/>
  <c r="AE180" i="38"/>
  <c r="AD180" i="38"/>
  <c r="W180" i="38"/>
  <c r="S180" i="38"/>
  <c r="J180" i="38"/>
  <c r="G180" i="38"/>
  <c r="AK179" i="38"/>
  <c r="AJ179" i="38"/>
  <c r="AI179" i="38"/>
  <c r="AH179" i="38"/>
  <c r="AG179" i="38"/>
  <c r="AF179" i="38"/>
  <c r="AE179" i="38"/>
  <c r="AD179" i="38"/>
  <c r="W179" i="38"/>
  <c r="S179" i="38"/>
  <c r="J179" i="38"/>
  <c r="G179" i="38"/>
  <c r="AK178" i="38"/>
  <c r="AJ178" i="38"/>
  <c r="AI178" i="38"/>
  <c r="AH178" i="38"/>
  <c r="AG178" i="38"/>
  <c r="AF178" i="38"/>
  <c r="AE178" i="38"/>
  <c r="AD178" i="38"/>
  <c r="W178" i="38"/>
  <c r="J178" i="38"/>
  <c r="G178" i="38"/>
  <c r="AK177" i="38"/>
  <c r="AJ177" i="38"/>
  <c r="AI177" i="38"/>
  <c r="AH177" i="38"/>
  <c r="AG177" i="38"/>
  <c r="AF177" i="38"/>
  <c r="AE177" i="38"/>
  <c r="AD177" i="38"/>
  <c r="W177" i="38"/>
  <c r="S177" i="38"/>
  <c r="J177" i="38"/>
  <c r="G177" i="38"/>
  <c r="AK176" i="38"/>
  <c r="AJ176" i="38"/>
  <c r="AI176" i="38"/>
  <c r="AH176" i="38"/>
  <c r="AG176" i="38"/>
  <c r="AF176" i="38"/>
  <c r="AE176" i="38"/>
  <c r="AD176" i="38"/>
  <c r="W176" i="38"/>
  <c r="S176" i="38"/>
  <c r="J176" i="38"/>
  <c r="G176" i="38"/>
  <c r="AK175" i="38"/>
  <c r="AJ175" i="38"/>
  <c r="AI175" i="38"/>
  <c r="AH175" i="38"/>
  <c r="AG175" i="38"/>
  <c r="AF175" i="38"/>
  <c r="AE175" i="38"/>
  <c r="AD175" i="38"/>
  <c r="W175" i="38"/>
  <c r="S175" i="38"/>
  <c r="J175" i="38"/>
  <c r="G175" i="38"/>
  <c r="AK174" i="38"/>
  <c r="AJ174" i="38"/>
  <c r="AI174" i="38"/>
  <c r="AH174" i="38"/>
  <c r="AG174" i="38"/>
  <c r="AF174" i="38"/>
  <c r="AE174" i="38"/>
  <c r="AD174" i="38"/>
  <c r="W174" i="38"/>
  <c r="J174" i="38"/>
  <c r="G174" i="38"/>
  <c r="AK173" i="38"/>
  <c r="AJ173" i="38"/>
  <c r="AI173" i="38"/>
  <c r="AH173" i="38"/>
  <c r="AG173" i="38"/>
  <c r="AF173" i="38"/>
  <c r="AE173" i="38"/>
  <c r="AD173" i="38"/>
  <c r="W173" i="38"/>
  <c r="S173" i="38"/>
  <c r="J173" i="38"/>
  <c r="G173" i="38"/>
  <c r="AK172" i="38"/>
  <c r="AJ172" i="38"/>
  <c r="AI172" i="38"/>
  <c r="AH172" i="38"/>
  <c r="AG172" i="38"/>
  <c r="AF172" i="38"/>
  <c r="AE172" i="38"/>
  <c r="AD172" i="38"/>
  <c r="W172" i="38"/>
  <c r="S172" i="38"/>
  <c r="J172" i="38"/>
  <c r="G172" i="38"/>
  <c r="AK171" i="38"/>
  <c r="AJ171" i="38"/>
  <c r="AI171" i="38"/>
  <c r="AH171" i="38"/>
  <c r="AG171" i="38"/>
  <c r="AF171" i="38"/>
  <c r="AE171" i="38"/>
  <c r="AD171" i="38"/>
  <c r="W171" i="38"/>
  <c r="S171" i="38"/>
  <c r="J171" i="38"/>
  <c r="G171" i="38"/>
  <c r="AK170" i="38"/>
  <c r="AJ170" i="38"/>
  <c r="AI170" i="38"/>
  <c r="AH170" i="38"/>
  <c r="AG170" i="38"/>
  <c r="AF170" i="38"/>
  <c r="AE170" i="38"/>
  <c r="AD170" i="38"/>
  <c r="W170" i="38"/>
  <c r="J170" i="38"/>
  <c r="G170" i="38"/>
  <c r="AK169" i="38"/>
  <c r="AJ169" i="38"/>
  <c r="AI169" i="38"/>
  <c r="AH169" i="38"/>
  <c r="AG169" i="38"/>
  <c r="AF169" i="38"/>
  <c r="AE169" i="38"/>
  <c r="AD169" i="38"/>
  <c r="W169" i="38"/>
  <c r="S169" i="38"/>
  <c r="J169" i="38"/>
  <c r="G169" i="38"/>
  <c r="AK168" i="38"/>
  <c r="AJ168" i="38"/>
  <c r="AI168" i="38"/>
  <c r="AH168" i="38"/>
  <c r="AG168" i="38"/>
  <c r="AF168" i="38"/>
  <c r="AE168" i="38"/>
  <c r="AD168" i="38"/>
  <c r="W168" i="38"/>
  <c r="S168" i="38"/>
  <c r="J168" i="38"/>
  <c r="G168" i="38"/>
  <c r="AK167" i="38"/>
  <c r="AJ167" i="38"/>
  <c r="AI167" i="38"/>
  <c r="AH167" i="38"/>
  <c r="AG167" i="38"/>
  <c r="AF167" i="38"/>
  <c r="AE167" i="38"/>
  <c r="AD167" i="38"/>
  <c r="W167" i="38"/>
  <c r="S167" i="38"/>
  <c r="J167" i="38"/>
  <c r="G167" i="38"/>
  <c r="AK166" i="38"/>
  <c r="AJ166" i="38"/>
  <c r="AI166" i="38"/>
  <c r="AH166" i="38"/>
  <c r="AG166" i="38"/>
  <c r="AF166" i="38"/>
  <c r="AE166" i="38"/>
  <c r="AD166" i="38"/>
  <c r="W166" i="38"/>
  <c r="J166" i="38"/>
  <c r="G166" i="38"/>
  <c r="AK165" i="38"/>
  <c r="AJ165" i="38"/>
  <c r="AI165" i="38"/>
  <c r="AH165" i="38"/>
  <c r="AG165" i="38"/>
  <c r="AF165" i="38"/>
  <c r="AE165" i="38"/>
  <c r="AD165" i="38"/>
  <c r="W165" i="38"/>
  <c r="S165" i="38"/>
  <c r="J165" i="38"/>
  <c r="G165" i="38"/>
  <c r="AK164" i="38"/>
  <c r="AJ164" i="38"/>
  <c r="AI164" i="38"/>
  <c r="AH164" i="38"/>
  <c r="AG164" i="38"/>
  <c r="AF164" i="38"/>
  <c r="AE164" i="38"/>
  <c r="AD164" i="38"/>
  <c r="W164" i="38"/>
  <c r="S164" i="38"/>
  <c r="J164" i="38"/>
  <c r="G164" i="38"/>
  <c r="AK163" i="38"/>
  <c r="AJ163" i="38"/>
  <c r="AI163" i="38"/>
  <c r="AH163" i="38"/>
  <c r="AG163" i="38"/>
  <c r="AF163" i="38"/>
  <c r="AE163" i="38"/>
  <c r="AD163" i="38"/>
  <c r="W163" i="38"/>
  <c r="S163" i="38"/>
  <c r="J163" i="38"/>
  <c r="G163" i="38"/>
  <c r="AK162" i="38"/>
  <c r="AJ162" i="38"/>
  <c r="AI162" i="38"/>
  <c r="AH162" i="38"/>
  <c r="AG162" i="38"/>
  <c r="AF162" i="38"/>
  <c r="AE162" i="38"/>
  <c r="AD162" i="38"/>
  <c r="W162" i="38"/>
  <c r="J162" i="38"/>
  <c r="H162" i="38"/>
  <c r="G162" i="38"/>
  <c r="AK161" i="38"/>
  <c r="AJ161" i="38"/>
  <c r="AI161" i="38"/>
  <c r="AH161" i="38"/>
  <c r="AG161" i="38"/>
  <c r="AF161" i="38"/>
  <c r="AE161" i="38"/>
  <c r="AD161" i="38"/>
  <c r="W161" i="38"/>
  <c r="S161" i="38"/>
  <c r="J161" i="38"/>
  <c r="H161" i="38"/>
  <c r="G161" i="38"/>
  <c r="AK160" i="38"/>
  <c r="AJ160" i="38"/>
  <c r="AI160" i="38"/>
  <c r="AH160" i="38"/>
  <c r="AG160" i="38"/>
  <c r="AF160" i="38"/>
  <c r="AE160" i="38"/>
  <c r="AD160" i="38"/>
  <c r="W160" i="38"/>
  <c r="J160" i="38"/>
  <c r="H160" i="38"/>
  <c r="G160" i="38"/>
  <c r="AK159" i="38"/>
  <c r="AJ159" i="38"/>
  <c r="AI159" i="38"/>
  <c r="AH159" i="38"/>
  <c r="AG159" i="38"/>
  <c r="AF159" i="38"/>
  <c r="AE159" i="38"/>
  <c r="AD159" i="38"/>
  <c r="W159" i="38"/>
  <c r="S159" i="38"/>
  <c r="J159" i="38"/>
  <c r="H159" i="38"/>
  <c r="G159" i="38"/>
  <c r="AK158" i="38"/>
  <c r="AJ158" i="38"/>
  <c r="AI158" i="38"/>
  <c r="AH158" i="38"/>
  <c r="AG158" i="38"/>
  <c r="AF158" i="38"/>
  <c r="AE158" i="38"/>
  <c r="AD158" i="38"/>
  <c r="W158" i="38"/>
  <c r="J158" i="38"/>
  <c r="H158" i="38"/>
  <c r="G158" i="38"/>
  <c r="AK157" i="38"/>
  <c r="AJ157" i="38"/>
  <c r="AI157" i="38"/>
  <c r="AH157" i="38"/>
  <c r="AG157" i="38"/>
  <c r="AF157" i="38"/>
  <c r="AE157" i="38"/>
  <c r="AD157" i="38"/>
  <c r="W157" i="38"/>
  <c r="S157" i="38"/>
  <c r="J157" i="38"/>
  <c r="H157" i="38"/>
  <c r="G157" i="38"/>
  <c r="AK156" i="38"/>
  <c r="AJ156" i="38"/>
  <c r="AI156" i="38"/>
  <c r="AH156" i="38"/>
  <c r="AG156" i="38"/>
  <c r="AF156" i="38"/>
  <c r="AE156" i="38"/>
  <c r="AD156" i="38"/>
  <c r="W156" i="38"/>
  <c r="J156" i="38"/>
  <c r="H156" i="38"/>
  <c r="G156" i="38"/>
  <c r="AK155" i="38"/>
  <c r="AJ155" i="38"/>
  <c r="AI155" i="38"/>
  <c r="AH155" i="38"/>
  <c r="AG155" i="38"/>
  <c r="AF155" i="38"/>
  <c r="AE155" i="38"/>
  <c r="AD155" i="38"/>
  <c r="W155" i="38"/>
  <c r="S155" i="38"/>
  <c r="J155" i="38"/>
  <c r="H155" i="38"/>
  <c r="G155" i="38"/>
  <c r="AK154" i="38"/>
  <c r="AJ154" i="38"/>
  <c r="AI154" i="38"/>
  <c r="AH154" i="38"/>
  <c r="AG154" i="38"/>
  <c r="AF154" i="38"/>
  <c r="AE154" i="38"/>
  <c r="AD154" i="38"/>
  <c r="W154" i="38"/>
  <c r="J154" i="38"/>
  <c r="H154" i="38"/>
  <c r="G154" i="38"/>
  <c r="AK153" i="38"/>
  <c r="AJ153" i="38"/>
  <c r="AI153" i="38"/>
  <c r="AH153" i="38"/>
  <c r="AG153" i="38"/>
  <c r="AF153" i="38"/>
  <c r="AE153" i="38"/>
  <c r="AD153" i="38"/>
  <c r="W153" i="38"/>
  <c r="S153" i="38"/>
  <c r="J153" i="38"/>
  <c r="H153" i="38"/>
  <c r="G153" i="38"/>
  <c r="AK152" i="38"/>
  <c r="AJ152" i="38"/>
  <c r="AI152" i="38"/>
  <c r="AH152" i="38"/>
  <c r="AG152" i="38"/>
  <c r="AF152" i="38"/>
  <c r="AE152" i="38"/>
  <c r="AD152" i="38"/>
  <c r="W152" i="38"/>
  <c r="J152" i="38"/>
  <c r="H152" i="38"/>
  <c r="G152" i="38"/>
  <c r="AK151" i="38"/>
  <c r="AJ151" i="38"/>
  <c r="AI151" i="38"/>
  <c r="AH151" i="38"/>
  <c r="AG151" i="38"/>
  <c r="AF151" i="38"/>
  <c r="AE151" i="38"/>
  <c r="AD151" i="38"/>
  <c r="W151" i="38"/>
  <c r="S151" i="38"/>
  <c r="J151" i="38"/>
  <c r="H151" i="38"/>
  <c r="G151" i="38"/>
  <c r="AK150" i="38"/>
  <c r="AJ150" i="38"/>
  <c r="AI150" i="38"/>
  <c r="AH150" i="38"/>
  <c r="AG150" i="38"/>
  <c r="AF150" i="38"/>
  <c r="AE150" i="38"/>
  <c r="AD150" i="38"/>
  <c r="W150" i="38"/>
  <c r="S150" i="38"/>
  <c r="J150" i="38"/>
  <c r="H150" i="38"/>
  <c r="G150" i="38"/>
  <c r="AK149" i="38"/>
  <c r="AJ149" i="38"/>
  <c r="AI149" i="38"/>
  <c r="AH149" i="38"/>
  <c r="AG149" i="38"/>
  <c r="AF149" i="38"/>
  <c r="AE149" i="38"/>
  <c r="AD149" i="38"/>
  <c r="W149" i="38"/>
  <c r="S149" i="38"/>
  <c r="J149" i="38"/>
  <c r="H149" i="38"/>
  <c r="G149" i="38"/>
  <c r="AK148" i="38"/>
  <c r="AJ148" i="38"/>
  <c r="AI148" i="38"/>
  <c r="AH148" i="38"/>
  <c r="AG148" i="38"/>
  <c r="AF148" i="38"/>
  <c r="AE148" i="38"/>
  <c r="AD148" i="38"/>
  <c r="W148" i="38"/>
  <c r="J148" i="38"/>
  <c r="H148" i="38"/>
  <c r="G148" i="38"/>
  <c r="AK147" i="38"/>
  <c r="AJ147" i="38"/>
  <c r="AI147" i="38"/>
  <c r="AH147" i="38"/>
  <c r="AG147" i="38"/>
  <c r="AF147" i="38"/>
  <c r="AE147" i="38"/>
  <c r="AD147" i="38"/>
  <c r="W147" i="38"/>
  <c r="S147" i="38"/>
  <c r="J147" i="38"/>
  <c r="H147" i="38"/>
  <c r="G147" i="38"/>
  <c r="AK146" i="38"/>
  <c r="AJ146" i="38"/>
  <c r="AI146" i="38"/>
  <c r="AH146" i="38"/>
  <c r="AG146" i="38"/>
  <c r="AF146" i="38"/>
  <c r="AE146" i="38"/>
  <c r="AD146" i="38"/>
  <c r="W146" i="38"/>
  <c r="J146" i="38"/>
  <c r="H146" i="38"/>
  <c r="G146" i="38"/>
  <c r="AK145" i="38"/>
  <c r="AJ145" i="38"/>
  <c r="AI145" i="38"/>
  <c r="AH145" i="38"/>
  <c r="AG145" i="38"/>
  <c r="AF145" i="38"/>
  <c r="AE145" i="38"/>
  <c r="AD145" i="38"/>
  <c r="W145" i="38"/>
  <c r="S145" i="38"/>
  <c r="J145" i="38"/>
  <c r="H145" i="38"/>
  <c r="G145" i="38"/>
  <c r="AK144" i="38"/>
  <c r="AJ144" i="38"/>
  <c r="AI144" i="38"/>
  <c r="AH144" i="38"/>
  <c r="AG144" i="38"/>
  <c r="AF144" i="38"/>
  <c r="AE144" i="38"/>
  <c r="AD144" i="38"/>
  <c r="W144" i="38"/>
  <c r="J144" i="38"/>
  <c r="H144" i="38"/>
  <c r="G144" i="38"/>
  <c r="AK143" i="38"/>
  <c r="AJ143" i="38"/>
  <c r="AI143" i="38"/>
  <c r="AH143" i="38"/>
  <c r="AG143" i="38"/>
  <c r="AF143" i="38"/>
  <c r="AE143" i="38"/>
  <c r="AD143" i="38"/>
  <c r="W143" i="38"/>
  <c r="S143" i="38"/>
  <c r="J143" i="38"/>
  <c r="H143" i="38"/>
  <c r="G143" i="38"/>
  <c r="AK142" i="38"/>
  <c r="AJ142" i="38"/>
  <c r="AI142" i="38"/>
  <c r="AH142" i="38"/>
  <c r="AG142" i="38"/>
  <c r="AF142" i="38"/>
  <c r="AE142" i="38"/>
  <c r="AD142" i="38"/>
  <c r="W142" i="38"/>
  <c r="J142" i="38"/>
  <c r="H142" i="38"/>
  <c r="G142" i="38"/>
  <c r="AK141" i="38"/>
  <c r="AJ141" i="38"/>
  <c r="AI141" i="38"/>
  <c r="AH141" i="38"/>
  <c r="AG141" i="38"/>
  <c r="AF141" i="38"/>
  <c r="AE141" i="38"/>
  <c r="AD141" i="38"/>
  <c r="W141" i="38"/>
  <c r="S141" i="38"/>
  <c r="J141" i="38"/>
  <c r="H141" i="38"/>
  <c r="G141" i="38"/>
  <c r="AK140" i="38"/>
  <c r="AJ140" i="38"/>
  <c r="AI140" i="38"/>
  <c r="AH140" i="38"/>
  <c r="AG140" i="38"/>
  <c r="AF140" i="38"/>
  <c r="AE140" i="38"/>
  <c r="AD140" i="38"/>
  <c r="W140" i="38"/>
  <c r="J140" i="38"/>
  <c r="H140" i="38"/>
  <c r="G140" i="38"/>
  <c r="AK139" i="38"/>
  <c r="AJ139" i="38"/>
  <c r="AI139" i="38"/>
  <c r="AH139" i="38"/>
  <c r="AG139" i="38"/>
  <c r="AF139" i="38"/>
  <c r="AE139" i="38"/>
  <c r="AD139" i="38"/>
  <c r="W139" i="38"/>
  <c r="S139" i="38"/>
  <c r="J139" i="38"/>
  <c r="H139" i="38"/>
  <c r="G139" i="38"/>
  <c r="AK138" i="38"/>
  <c r="AJ138" i="38"/>
  <c r="AI138" i="38"/>
  <c r="AH138" i="38"/>
  <c r="AG138" i="38"/>
  <c r="AF138" i="38"/>
  <c r="AE138" i="38"/>
  <c r="AD138" i="38"/>
  <c r="W138" i="38"/>
  <c r="J138" i="38"/>
  <c r="H138" i="38"/>
  <c r="G138" i="38"/>
  <c r="AK137" i="38"/>
  <c r="AJ137" i="38"/>
  <c r="AI137" i="38"/>
  <c r="AH137" i="38"/>
  <c r="AG137" i="38"/>
  <c r="AF137" i="38"/>
  <c r="AE137" i="38"/>
  <c r="AD137" i="38"/>
  <c r="W137" i="38"/>
  <c r="S137" i="38"/>
  <c r="J137" i="38"/>
  <c r="H137" i="38"/>
  <c r="G137" i="38"/>
  <c r="AK136" i="38"/>
  <c r="AJ136" i="38"/>
  <c r="AI136" i="38"/>
  <c r="AH136" i="38"/>
  <c r="AG136" i="38"/>
  <c r="AF136" i="38"/>
  <c r="AE136" i="38"/>
  <c r="AD136" i="38"/>
  <c r="W136" i="38"/>
  <c r="J136" i="38"/>
  <c r="H136" i="38"/>
  <c r="G136" i="38"/>
  <c r="AK135" i="38"/>
  <c r="AJ135" i="38"/>
  <c r="AI135" i="38"/>
  <c r="AH135" i="38"/>
  <c r="AG135" i="38"/>
  <c r="AF135" i="38"/>
  <c r="AE135" i="38"/>
  <c r="AD135" i="38"/>
  <c r="W135" i="38"/>
  <c r="S135" i="38"/>
  <c r="J135" i="38"/>
  <c r="H135" i="38"/>
  <c r="G135" i="38"/>
  <c r="AK134" i="38"/>
  <c r="AJ134" i="38"/>
  <c r="AI134" i="38"/>
  <c r="AH134" i="38"/>
  <c r="AG134" i="38"/>
  <c r="AF134" i="38"/>
  <c r="AE134" i="38"/>
  <c r="AD134" i="38"/>
  <c r="W134" i="38"/>
  <c r="S134" i="38"/>
  <c r="J134" i="38"/>
  <c r="H134" i="38"/>
  <c r="G134" i="38"/>
  <c r="D194" i="38"/>
  <c r="D132" i="38"/>
  <c r="D70" i="38"/>
  <c r="AK69" i="39"/>
  <c r="AJ69" i="39"/>
  <c r="AI69" i="39"/>
  <c r="AH69" i="39"/>
  <c r="AG69" i="39"/>
  <c r="AF69" i="39"/>
  <c r="AE69" i="39"/>
  <c r="AD69" i="39"/>
  <c r="W69" i="39"/>
  <c r="S69" i="39"/>
  <c r="J69" i="39"/>
  <c r="H69" i="39"/>
  <c r="G69" i="39"/>
  <c r="AK68" i="39"/>
  <c r="AJ68" i="39"/>
  <c r="AI68" i="39"/>
  <c r="AH68" i="39"/>
  <c r="AG68" i="39"/>
  <c r="AF68" i="39"/>
  <c r="AE68" i="39"/>
  <c r="AD68" i="39"/>
  <c r="W68" i="39"/>
  <c r="J68" i="39"/>
  <c r="H68" i="39"/>
  <c r="G68" i="39"/>
  <c r="AK67" i="39"/>
  <c r="AJ67" i="39"/>
  <c r="AI67" i="39"/>
  <c r="AH67" i="39"/>
  <c r="AG67" i="39"/>
  <c r="AF67" i="39"/>
  <c r="AE67" i="39"/>
  <c r="AD67" i="39"/>
  <c r="W67" i="39"/>
  <c r="S67" i="39"/>
  <c r="J67" i="39"/>
  <c r="H67" i="39"/>
  <c r="G67" i="39"/>
  <c r="AK66" i="39"/>
  <c r="AJ66" i="39"/>
  <c r="AI66" i="39"/>
  <c r="AH66" i="39"/>
  <c r="AG66" i="39"/>
  <c r="AF66" i="39"/>
  <c r="AE66" i="39"/>
  <c r="AD66" i="39"/>
  <c r="W66" i="39"/>
  <c r="J66" i="39"/>
  <c r="H66" i="39"/>
  <c r="G66" i="39"/>
  <c r="AK65" i="39"/>
  <c r="AJ65" i="39"/>
  <c r="AI65" i="39"/>
  <c r="AH65" i="39"/>
  <c r="AG65" i="39"/>
  <c r="AF65" i="39"/>
  <c r="AE65" i="39"/>
  <c r="AD65" i="39"/>
  <c r="W65" i="39"/>
  <c r="S65" i="39"/>
  <c r="J65" i="39"/>
  <c r="H65" i="39"/>
  <c r="G65" i="39"/>
  <c r="AK64" i="39"/>
  <c r="AJ64" i="39"/>
  <c r="AI64" i="39"/>
  <c r="AH64" i="39"/>
  <c r="AG64" i="39"/>
  <c r="AF64" i="39"/>
  <c r="AE64" i="39"/>
  <c r="AD64" i="39"/>
  <c r="W64" i="39"/>
  <c r="J64" i="39"/>
  <c r="H64" i="39"/>
  <c r="G64" i="39"/>
  <c r="AK63" i="39"/>
  <c r="AJ63" i="39"/>
  <c r="AI63" i="39"/>
  <c r="AH63" i="39"/>
  <c r="AG63" i="39"/>
  <c r="AF63" i="39"/>
  <c r="AE63" i="39"/>
  <c r="AD63" i="39"/>
  <c r="W63" i="39"/>
  <c r="S63" i="39"/>
  <c r="J63" i="39"/>
  <c r="H63" i="39"/>
  <c r="G63" i="39"/>
  <c r="AK62" i="39"/>
  <c r="AJ62" i="39"/>
  <c r="AI62" i="39"/>
  <c r="AH62" i="39"/>
  <c r="AG62" i="39"/>
  <c r="AF62" i="39"/>
  <c r="AE62" i="39"/>
  <c r="AD62" i="39"/>
  <c r="W62" i="39"/>
  <c r="J62" i="39"/>
  <c r="H62" i="39"/>
  <c r="G62" i="39"/>
  <c r="AK61" i="39"/>
  <c r="AJ61" i="39"/>
  <c r="AI61" i="39"/>
  <c r="AH61" i="39"/>
  <c r="AG61" i="39"/>
  <c r="AF61" i="39"/>
  <c r="AE61" i="39"/>
  <c r="AD61" i="39"/>
  <c r="W61" i="39"/>
  <c r="S61" i="39"/>
  <c r="J61" i="39"/>
  <c r="H61" i="39"/>
  <c r="G61" i="39"/>
  <c r="AK60" i="39"/>
  <c r="AJ60" i="39"/>
  <c r="AI60" i="39"/>
  <c r="AH60" i="39"/>
  <c r="AG60" i="39"/>
  <c r="AF60" i="39"/>
  <c r="AE60" i="39"/>
  <c r="AD60" i="39"/>
  <c r="W60" i="39"/>
  <c r="J60" i="39"/>
  <c r="H60" i="39"/>
  <c r="G60" i="39"/>
  <c r="AK59" i="39"/>
  <c r="AJ59" i="39"/>
  <c r="AI59" i="39"/>
  <c r="AH59" i="39"/>
  <c r="AG59" i="39"/>
  <c r="AF59" i="39"/>
  <c r="AE59" i="39"/>
  <c r="AD59" i="39"/>
  <c r="W59" i="39"/>
  <c r="J59" i="39"/>
  <c r="H59" i="39"/>
  <c r="G59" i="39"/>
  <c r="AK58" i="39"/>
  <c r="AJ58" i="39"/>
  <c r="AI58" i="39"/>
  <c r="AH58" i="39"/>
  <c r="AG58" i="39"/>
  <c r="AF58" i="39"/>
  <c r="AE58" i="39"/>
  <c r="AD58" i="39"/>
  <c r="W58" i="39"/>
  <c r="J58" i="39"/>
  <c r="G58" i="39"/>
  <c r="AK57" i="39"/>
  <c r="AJ57" i="39"/>
  <c r="AI57" i="39"/>
  <c r="AH57" i="39"/>
  <c r="AG57" i="39"/>
  <c r="AF57" i="39"/>
  <c r="AE57" i="39"/>
  <c r="AD57" i="39"/>
  <c r="W57" i="39"/>
  <c r="S57" i="39"/>
  <c r="J57" i="39"/>
  <c r="G57" i="39"/>
  <c r="AK56" i="39"/>
  <c r="AJ56" i="39"/>
  <c r="AI56" i="39"/>
  <c r="AH56" i="39"/>
  <c r="AG56" i="39"/>
  <c r="AF56" i="39"/>
  <c r="AE56" i="39"/>
  <c r="AD56" i="39"/>
  <c r="W56" i="39"/>
  <c r="J56" i="39"/>
  <c r="G56" i="39"/>
  <c r="AK55" i="39"/>
  <c r="AJ55" i="39"/>
  <c r="AI55" i="39"/>
  <c r="AH55" i="39"/>
  <c r="AG55" i="39"/>
  <c r="AF55" i="39"/>
  <c r="AE55" i="39"/>
  <c r="AD55" i="39"/>
  <c r="W55" i="39"/>
  <c r="J55" i="39"/>
  <c r="G55" i="39"/>
  <c r="AK54" i="39"/>
  <c r="AJ54" i="39"/>
  <c r="AI54" i="39"/>
  <c r="AH54" i="39"/>
  <c r="AG54" i="39"/>
  <c r="AF54" i="39"/>
  <c r="AE54" i="39"/>
  <c r="AD54" i="39"/>
  <c r="W54" i="39"/>
  <c r="J54" i="39"/>
  <c r="G54" i="39"/>
  <c r="AK53" i="39"/>
  <c r="AJ53" i="39"/>
  <c r="AI53" i="39"/>
  <c r="AH53" i="39"/>
  <c r="AG53" i="39"/>
  <c r="AF53" i="39"/>
  <c r="AE53" i="39"/>
  <c r="AD53" i="39"/>
  <c r="W53" i="39"/>
  <c r="S53" i="39"/>
  <c r="J53" i="39"/>
  <c r="G53" i="39"/>
  <c r="AK52" i="39"/>
  <c r="AJ52" i="39"/>
  <c r="AI52" i="39"/>
  <c r="AH52" i="39"/>
  <c r="AG52" i="39"/>
  <c r="AF52" i="39"/>
  <c r="AE52" i="39"/>
  <c r="AD52" i="39"/>
  <c r="W52" i="39"/>
  <c r="J52" i="39"/>
  <c r="G52" i="39"/>
  <c r="AK51" i="39"/>
  <c r="AJ51" i="39"/>
  <c r="AI51" i="39"/>
  <c r="AH51" i="39"/>
  <c r="AG51" i="39"/>
  <c r="AF51" i="39"/>
  <c r="AE51" i="39"/>
  <c r="AD51" i="39"/>
  <c r="W51" i="39"/>
  <c r="J51" i="39"/>
  <c r="G51" i="39"/>
  <c r="AK50" i="39"/>
  <c r="AJ50" i="39"/>
  <c r="AI50" i="39"/>
  <c r="AH50" i="39"/>
  <c r="AG50" i="39"/>
  <c r="AF50" i="39"/>
  <c r="AE50" i="39"/>
  <c r="AD50" i="39"/>
  <c r="W50" i="39"/>
  <c r="J50" i="39"/>
  <c r="G50" i="39"/>
  <c r="AK49" i="39"/>
  <c r="AJ49" i="39"/>
  <c r="AI49" i="39"/>
  <c r="AH49" i="39"/>
  <c r="AG49" i="39"/>
  <c r="AF49" i="39"/>
  <c r="AE49" i="39"/>
  <c r="AD49" i="39"/>
  <c r="W49" i="39"/>
  <c r="S49" i="39"/>
  <c r="J49" i="39"/>
  <c r="G49" i="39"/>
  <c r="AK48" i="39"/>
  <c r="AJ48" i="39"/>
  <c r="AI48" i="39"/>
  <c r="AH48" i="39"/>
  <c r="AG48" i="39"/>
  <c r="AF48" i="39"/>
  <c r="AE48" i="39"/>
  <c r="AD48" i="39"/>
  <c r="W48" i="39"/>
  <c r="J48" i="39"/>
  <c r="G48" i="39"/>
  <c r="AK47" i="39"/>
  <c r="AJ47" i="39"/>
  <c r="AI47" i="39"/>
  <c r="AH47" i="39"/>
  <c r="AG47" i="39"/>
  <c r="AF47" i="39"/>
  <c r="AE47" i="39"/>
  <c r="AD47" i="39"/>
  <c r="W47" i="39"/>
  <c r="S47" i="39"/>
  <c r="J47" i="39"/>
  <c r="G47" i="39"/>
  <c r="AK46" i="39"/>
  <c r="AJ46" i="39"/>
  <c r="AI46" i="39"/>
  <c r="AH46" i="39"/>
  <c r="AG46" i="39"/>
  <c r="AF46" i="39"/>
  <c r="AE46" i="39"/>
  <c r="AD46" i="39"/>
  <c r="W46" i="39"/>
  <c r="S46" i="39"/>
  <c r="J46" i="39"/>
  <c r="G46" i="39"/>
  <c r="AK45" i="39"/>
  <c r="AJ45" i="39"/>
  <c r="AI45" i="39"/>
  <c r="AH45" i="39"/>
  <c r="AG45" i="39"/>
  <c r="AF45" i="39"/>
  <c r="AE45" i="39"/>
  <c r="AD45" i="39"/>
  <c r="W45" i="39"/>
  <c r="S45" i="39"/>
  <c r="J45" i="39"/>
  <c r="G45" i="39"/>
  <c r="AK44" i="39"/>
  <c r="AJ44" i="39"/>
  <c r="AI44" i="39"/>
  <c r="AH44" i="39"/>
  <c r="AG44" i="39"/>
  <c r="AF44" i="39"/>
  <c r="AE44" i="39"/>
  <c r="AD44" i="39"/>
  <c r="W44" i="39"/>
  <c r="J44" i="39"/>
  <c r="G44" i="39"/>
  <c r="AK43" i="39"/>
  <c r="AJ43" i="39"/>
  <c r="AI43" i="39"/>
  <c r="AH43" i="39"/>
  <c r="AG43" i="39"/>
  <c r="AF43" i="39"/>
  <c r="AE43" i="39"/>
  <c r="AD43" i="39"/>
  <c r="W43" i="39"/>
  <c r="S43" i="39"/>
  <c r="J43" i="39"/>
  <c r="G43" i="39"/>
  <c r="AK42" i="39"/>
  <c r="AJ42" i="39"/>
  <c r="AI42" i="39"/>
  <c r="AH42" i="39"/>
  <c r="AG42" i="39"/>
  <c r="AF42" i="39"/>
  <c r="AE42" i="39"/>
  <c r="AD42" i="39"/>
  <c r="W42" i="39"/>
  <c r="J42" i="39"/>
  <c r="G42" i="39"/>
  <c r="AK41" i="39"/>
  <c r="AJ41" i="39"/>
  <c r="AI41" i="39"/>
  <c r="AH41" i="39"/>
  <c r="AG41" i="39"/>
  <c r="AF41" i="39"/>
  <c r="AE41" i="39"/>
  <c r="AD41" i="39"/>
  <c r="W41" i="39"/>
  <c r="S41" i="39"/>
  <c r="J41" i="39"/>
  <c r="G41" i="39"/>
  <c r="AK40" i="39"/>
  <c r="AJ40" i="39"/>
  <c r="AI40" i="39"/>
  <c r="AH40" i="39"/>
  <c r="AG40" i="39"/>
  <c r="AF40" i="39"/>
  <c r="AE40" i="39"/>
  <c r="AD40" i="39"/>
  <c r="W40" i="39"/>
  <c r="J40" i="39"/>
  <c r="G40" i="39"/>
  <c r="AK39" i="39"/>
  <c r="AJ39" i="39"/>
  <c r="AI39" i="39"/>
  <c r="AH39" i="39"/>
  <c r="AG39" i="39"/>
  <c r="AF39" i="39"/>
  <c r="AE39" i="39"/>
  <c r="AD39" i="39"/>
  <c r="W39" i="39"/>
  <c r="J39" i="39"/>
  <c r="G39" i="39"/>
  <c r="AK38" i="39"/>
  <c r="AJ38" i="39"/>
  <c r="AI38" i="39"/>
  <c r="AH38" i="39"/>
  <c r="AG38" i="39"/>
  <c r="AF38" i="39"/>
  <c r="AE38" i="39"/>
  <c r="AD38" i="39"/>
  <c r="W38" i="39"/>
  <c r="J38" i="39"/>
  <c r="H38" i="39"/>
  <c r="G38" i="39"/>
  <c r="AK37" i="39"/>
  <c r="AJ37" i="39"/>
  <c r="AI37" i="39"/>
  <c r="AH37" i="39"/>
  <c r="AG37" i="39"/>
  <c r="AF37" i="39"/>
  <c r="AE37" i="39"/>
  <c r="AD37" i="39"/>
  <c r="W37" i="39"/>
  <c r="S37" i="39"/>
  <c r="J37" i="39"/>
  <c r="H37" i="39"/>
  <c r="G37" i="39"/>
  <c r="AK36" i="39"/>
  <c r="AJ36" i="39"/>
  <c r="AI36" i="39"/>
  <c r="AH36" i="39"/>
  <c r="AG36" i="39"/>
  <c r="AF36" i="39"/>
  <c r="AE36" i="39"/>
  <c r="AD36" i="39"/>
  <c r="W36" i="39"/>
  <c r="J36" i="39"/>
  <c r="H36" i="39"/>
  <c r="G36" i="39"/>
  <c r="AK35" i="39"/>
  <c r="AJ35" i="39"/>
  <c r="AI35" i="39"/>
  <c r="AH35" i="39"/>
  <c r="AG35" i="39"/>
  <c r="AF35" i="39"/>
  <c r="AE35" i="39"/>
  <c r="AD35" i="39"/>
  <c r="W35" i="39"/>
  <c r="S35" i="39"/>
  <c r="J35" i="39"/>
  <c r="H35" i="39"/>
  <c r="G35" i="39"/>
  <c r="AK34" i="39"/>
  <c r="AJ34" i="39"/>
  <c r="AI34" i="39"/>
  <c r="AH34" i="39"/>
  <c r="AG34" i="39"/>
  <c r="AF34" i="39"/>
  <c r="AE34" i="39"/>
  <c r="AD34" i="39"/>
  <c r="W34" i="39"/>
  <c r="J34" i="39"/>
  <c r="H34" i="39"/>
  <c r="G34" i="39"/>
  <c r="AK33" i="39"/>
  <c r="AJ33" i="39"/>
  <c r="AI33" i="39"/>
  <c r="AH33" i="39"/>
  <c r="AG33" i="39"/>
  <c r="AF33" i="39"/>
  <c r="AE33" i="39"/>
  <c r="AD33" i="39"/>
  <c r="W33" i="39"/>
  <c r="S33" i="39"/>
  <c r="J33" i="39"/>
  <c r="H33" i="39"/>
  <c r="G33" i="39"/>
  <c r="AK32" i="39"/>
  <c r="AJ32" i="39"/>
  <c r="AI32" i="39"/>
  <c r="AH32" i="39"/>
  <c r="AG32" i="39"/>
  <c r="AF32" i="39"/>
  <c r="AE32" i="39"/>
  <c r="AD32" i="39"/>
  <c r="W32" i="39"/>
  <c r="J32" i="39"/>
  <c r="H32" i="39"/>
  <c r="G32" i="39"/>
  <c r="AK31" i="39"/>
  <c r="AJ31" i="39"/>
  <c r="AI31" i="39"/>
  <c r="AH31" i="39"/>
  <c r="AG31" i="39"/>
  <c r="AF31" i="39"/>
  <c r="AE31" i="39"/>
  <c r="AD31" i="39"/>
  <c r="W31" i="39"/>
  <c r="S31" i="39"/>
  <c r="J31" i="39"/>
  <c r="H31" i="39"/>
  <c r="G31" i="39"/>
  <c r="AK30" i="39"/>
  <c r="AJ30" i="39"/>
  <c r="AI30" i="39"/>
  <c r="AH30" i="39"/>
  <c r="AG30" i="39"/>
  <c r="AF30" i="39"/>
  <c r="AE30" i="39"/>
  <c r="AD30" i="39"/>
  <c r="W30" i="39"/>
  <c r="S30" i="39"/>
  <c r="J30" i="39"/>
  <c r="H30" i="39"/>
  <c r="G30" i="39"/>
  <c r="AK29" i="39"/>
  <c r="AJ29" i="39"/>
  <c r="AI29" i="39"/>
  <c r="AH29" i="39"/>
  <c r="AG29" i="39"/>
  <c r="AF29" i="39"/>
  <c r="AE29" i="39"/>
  <c r="AD29" i="39"/>
  <c r="W29" i="39"/>
  <c r="S29" i="39"/>
  <c r="J29" i="39"/>
  <c r="H29" i="39"/>
  <c r="G29" i="39"/>
  <c r="AK28" i="39"/>
  <c r="AJ28" i="39"/>
  <c r="AI28" i="39"/>
  <c r="AH28" i="39"/>
  <c r="AG28" i="39"/>
  <c r="AF28" i="39"/>
  <c r="AE28" i="39"/>
  <c r="AD28" i="39"/>
  <c r="W28" i="39"/>
  <c r="J28" i="39"/>
  <c r="H28" i="39"/>
  <c r="G28" i="39"/>
  <c r="AK27" i="39"/>
  <c r="AJ27" i="39"/>
  <c r="AI27" i="39"/>
  <c r="AH27" i="39"/>
  <c r="AG27" i="39"/>
  <c r="AF27" i="39"/>
  <c r="AE27" i="39"/>
  <c r="AD27" i="39"/>
  <c r="W27" i="39"/>
  <c r="J27" i="39"/>
  <c r="H27" i="39"/>
  <c r="G27" i="39"/>
  <c r="AK26" i="39"/>
  <c r="AJ26" i="39"/>
  <c r="AI26" i="39"/>
  <c r="AH26" i="39"/>
  <c r="AG26" i="39"/>
  <c r="AF26" i="39"/>
  <c r="AE26" i="39"/>
  <c r="AD26" i="39"/>
  <c r="W26" i="39"/>
  <c r="J26" i="39"/>
  <c r="H26" i="39"/>
  <c r="G26" i="39"/>
  <c r="AK25" i="39"/>
  <c r="AJ25" i="39"/>
  <c r="AI25" i="39"/>
  <c r="AH25" i="39"/>
  <c r="AG25" i="39"/>
  <c r="AF25" i="39"/>
  <c r="AE25" i="39"/>
  <c r="AD25" i="39"/>
  <c r="W25" i="39"/>
  <c r="S25" i="39"/>
  <c r="J25" i="39"/>
  <c r="H25" i="39"/>
  <c r="G25" i="39"/>
  <c r="AK24" i="39"/>
  <c r="AJ24" i="39"/>
  <c r="AI24" i="39"/>
  <c r="AH24" i="39"/>
  <c r="AG24" i="39"/>
  <c r="AF24" i="39"/>
  <c r="AE24" i="39"/>
  <c r="AD24" i="39"/>
  <c r="W24" i="39"/>
  <c r="J24" i="39"/>
  <c r="H24" i="39"/>
  <c r="G24" i="39"/>
  <c r="AK23" i="39"/>
  <c r="AJ23" i="39"/>
  <c r="AI23" i="39"/>
  <c r="AH23" i="39"/>
  <c r="AG23" i="39"/>
  <c r="AF23" i="39"/>
  <c r="AE23" i="39"/>
  <c r="AD23" i="39"/>
  <c r="W23" i="39"/>
  <c r="J23" i="39"/>
  <c r="H23" i="39"/>
  <c r="G23" i="39"/>
  <c r="AK22" i="39"/>
  <c r="AJ22" i="39"/>
  <c r="AI22" i="39"/>
  <c r="AH22" i="39"/>
  <c r="AG22" i="39"/>
  <c r="AF22" i="39"/>
  <c r="AE22" i="39"/>
  <c r="AD22" i="39"/>
  <c r="W22" i="39"/>
  <c r="J22" i="39"/>
  <c r="H22" i="39"/>
  <c r="G22" i="39"/>
  <c r="AK21" i="39"/>
  <c r="AJ21" i="39"/>
  <c r="AI21" i="39"/>
  <c r="AH21" i="39"/>
  <c r="AG21" i="39"/>
  <c r="AF21" i="39"/>
  <c r="AE21" i="39"/>
  <c r="AD21" i="39"/>
  <c r="W21" i="39"/>
  <c r="S21" i="39"/>
  <c r="J21" i="39"/>
  <c r="H21" i="39"/>
  <c r="G21" i="39"/>
  <c r="AK20" i="39"/>
  <c r="AJ20" i="39"/>
  <c r="AI20" i="39"/>
  <c r="AH20" i="39"/>
  <c r="AG20" i="39"/>
  <c r="AF20" i="39"/>
  <c r="AE20" i="39"/>
  <c r="AD20" i="39"/>
  <c r="W20" i="39"/>
  <c r="J20" i="39"/>
  <c r="H20" i="39"/>
  <c r="G20" i="39"/>
  <c r="AK19" i="39"/>
  <c r="AJ19" i="39"/>
  <c r="AI19" i="39"/>
  <c r="AH19" i="39"/>
  <c r="AG19" i="39"/>
  <c r="AF19" i="39"/>
  <c r="AE19" i="39"/>
  <c r="AD19" i="39"/>
  <c r="W19" i="39"/>
  <c r="S19" i="39"/>
  <c r="J19" i="39"/>
  <c r="H19" i="39"/>
  <c r="G19" i="39"/>
  <c r="AK18" i="39"/>
  <c r="AJ18" i="39"/>
  <c r="AI18" i="39"/>
  <c r="AH18" i="39"/>
  <c r="AG18" i="39"/>
  <c r="AF18" i="39"/>
  <c r="AE18" i="39"/>
  <c r="AD18" i="39"/>
  <c r="W18" i="39"/>
  <c r="J18" i="39"/>
  <c r="H18" i="39"/>
  <c r="G18" i="39"/>
  <c r="AK17" i="39"/>
  <c r="AJ17" i="39"/>
  <c r="AI17" i="39"/>
  <c r="AH17" i="39"/>
  <c r="AG17" i="39"/>
  <c r="AF17" i="39"/>
  <c r="AE17" i="39"/>
  <c r="AD17" i="39"/>
  <c r="W17" i="39"/>
  <c r="S17" i="39"/>
  <c r="J17" i="39"/>
  <c r="H17" i="39"/>
  <c r="G17" i="39"/>
  <c r="AK16" i="39"/>
  <c r="AJ16" i="39"/>
  <c r="AI16" i="39"/>
  <c r="AH16" i="39"/>
  <c r="AG16" i="39"/>
  <c r="AF16" i="39"/>
  <c r="AE16" i="39"/>
  <c r="AD16" i="39"/>
  <c r="W16" i="39"/>
  <c r="J16" i="39"/>
  <c r="H16" i="39"/>
  <c r="G16" i="39"/>
  <c r="AK15" i="39"/>
  <c r="AJ15" i="39"/>
  <c r="AI15" i="39"/>
  <c r="AH15" i="39"/>
  <c r="AG15" i="39"/>
  <c r="AF15" i="39"/>
  <c r="AE15" i="39"/>
  <c r="AD15" i="39"/>
  <c r="W15" i="39"/>
  <c r="S15" i="39"/>
  <c r="J15" i="39"/>
  <c r="H15" i="39"/>
  <c r="G15" i="39"/>
  <c r="AK14" i="39"/>
  <c r="AJ14" i="39"/>
  <c r="AI14" i="39"/>
  <c r="AH14" i="39"/>
  <c r="AG14" i="39"/>
  <c r="AF14" i="39"/>
  <c r="AE14" i="39"/>
  <c r="AD14" i="39"/>
  <c r="W14" i="39"/>
  <c r="S14" i="39"/>
  <c r="J14" i="39"/>
  <c r="H14" i="39"/>
  <c r="G14" i="39"/>
  <c r="AK13" i="39"/>
  <c r="AJ13" i="39"/>
  <c r="AI13" i="39"/>
  <c r="AH13" i="39"/>
  <c r="AG13" i="39"/>
  <c r="AF13" i="39"/>
  <c r="AE13" i="39"/>
  <c r="AD13" i="39"/>
  <c r="W13" i="39"/>
  <c r="S13" i="39"/>
  <c r="J13" i="39"/>
  <c r="H13" i="39"/>
  <c r="G13" i="39"/>
  <c r="AK12" i="39"/>
  <c r="AJ12" i="39"/>
  <c r="AI12" i="39"/>
  <c r="AH12" i="39"/>
  <c r="AG12" i="39"/>
  <c r="AF12" i="39"/>
  <c r="AE12" i="39"/>
  <c r="AD12" i="39"/>
  <c r="W12" i="39"/>
  <c r="J12" i="39"/>
  <c r="H12" i="39"/>
  <c r="G12" i="39"/>
  <c r="AK11" i="39"/>
  <c r="AJ11" i="39"/>
  <c r="AI11" i="39"/>
  <c r="AH11" i="39"/>
  <c r="AG11" i="39"/>
  <c r="AF11" i="39"/>
  <c r="AE11" i="39"/>
  <c r="AD11" i="39"/>
  <c r="W11" i="39"/>
  <c r="J11" i="39"/>
  <c r="H11" i="39"/>
  <c r="G11" i="39"/>
  <c r="AK10" i="39"/>
  <c r="AJ10" i="39"/>
  <c r="AI10" i="39"/>
  <c r="AH10" i="39"/>
  <c r="AG10" i="39"/>
  <c r="AF10" i="39"/>
  <c r="AE10" i="39"/>
  <c r="AD10" i="39"/>
  <c r="W10" i="39"/>
  <c r="J10" i="39"/>
  <c r="H10" i="39"/>
  <c r="G10" i="39"/>
  <c r="AK131" i="39"/>
  <c r="AJ131" i="39"/>
  <c r="AI131" i="39"/>
  <c r="AH131" i="39"/>
  <c r="AG131" i="39"/>
  <c r="AF131" i="39"/>
  <c r="AE131" i="39"/>
  <c r="AD131" i="39"/>
  <c r="W131" i="39"/>
  <c r="S131" i="39"/>
  <c r="J131" i="39"/>
  <c r="H131" i="39"/>
  <c r="G131" i="39"/>
  <c r="AK130" i="39"/>
  <c r="AJ130" i="39"/>
  <c r="AI130" i="39"/>
  <c r="AH130" i="39"/>
  <c r="AG130" i="39"/>
  <c r="AF130" i="39"/>
  <c r="AE130" i="39"/>
  <c r="AD130" i="39"/>
  <c r="W130" i="39"/>
  <c r="S130" i="39"/>
  <c r="J130" i="39"/>
  <c r="H130" i="39"/>
  <c r="G130" i="39"/>
  <c r="AK129" i="39"/>
  <c r="AJ129" i="39"/>
  <c r="AI129" i="39"/>
  <c r="AH129" i="39"/>
  <c r="AG129" i="39"/>
  <c r="AF129" i="39"/>
  <c r="AE129" i="39"/>
  <c r="AD129" i="39"/>
  <c r="W129" i="39"/>
  <c r="S129" i="39"/>
  <c r="J129" i="39"/>
  <c r="H129" i="39"/>
  <c r="G129" i="39"/>
  <c r="AK128" i="39"/>
  <c r="AJ128" i="39"/>
  <c r="AI128" i="39"/>
  <c r="AH128" i="39"/>
  <c r="AG128" i="39"/>
  <c r="AF128" i="39"/>
  <c r="AE128" i="39"/>
  <c r="AD128" i="39"/>
  <c r="W128" i="39"/>
  <c r="J128" i="39"/>
  <c r="H128" i="39"/>
  <c r="G128" i="39"/>
  <c r="AK127" i="39"/>
  <c r="AJ127" i="39"/>
  <c r="AI127" i="39"/>
  <c r="AH127" i="39"/>
  <c r="AG127" i="39"/>
  <c r="AF127" i="39"/>
  <c r="AE127" i="39"/>
  <c r="AD127" i="39"/>
  <c r="W127" i="39"/>
  <c r="S127" i="39"/>
  <c r="J127" i="39"/>
  <c r="H127" i="39"/>
  <c r="G127" i="39"/>
  <c r="AK126" i="39"/>
  <c r="AJ126" i="39"/>
  <c r="AI126" i="39"/>
  <c r="AH126" i="39"/>
  <c r="AG126" i="39"/>
  <c r="AF126" i="39"/>
  <c r="AE126" i="39"/>
  <c r="AD126" i="39"/>
  <c r="W126" i="39"/>
  <c r="S126" i="39"/>
  <c r="J126" i="39"/>
  <c r="H126" i="39"/>
  <c r="G126" i="39"/>
  <c r="AK125" i="39"/>
  <c r="AJ125" i="39"/>
  <c r="AI125" i="39"/>
  <c r="AH125" i="39"/>
  <c r="AG125" i="39"/>
  <c r="AF125" i="39"/>
  <c r="AE125" i="39"/>
  <c r="AD125" i="39"/>
  <c r="W125" i="39"/>
  <c r="S125" i="39"/>
  <c r="J125" i="39"/>
  <c r="H125" i="39"/>
  <c r="G125" i="39"/>
  <c r="AK124" i="39"/>
  <c r="AJ124" i="39"/>
  <c r="AI124" i="39"/>
  <c r="AH124" i="39"/>
  <c r="AG124" i="39"/>
  <c r="AF124" i="39"/>
  <c r="AE124" i="39"/>
  <c r="AD124" i="39"/>
  <c r="W124" i="39"/>
  <c r="J124" i="39"/>
  <c r="H124" i="39"/>
  <c r="G124" i="39"/>
  <c r="AK123" i="39"/>
  <c r="AJ123" i="39"/>
  <c r="AI123" i="39"/>
  <c r="AH123" i="39"/>
  <c r="AG123" i="39"/>
  <c r="AF123" i="39"/>
  <c r="AE123" i="39"/>
  <c r="AD123" i="39"/>
  <c r="W123" i="39"/>
  <c r="S123" i="39"/>
  <c r="J123" i="39"/>
  <c r="H123" i="39"/>
  <c r="G123" i="39"/>
  <c r="AK122" i="39"/>
  <c r="AJ122" i="39"/>
  <c r="AI122" i="39"/>
  <c r="AH122" i="39"/>
  <c r="AG122" i="39"/>
  <c r="AF122" i="39"/>
  <c r="AE122" i="39"/>
  <c r="AD122" i="39"/>
  <c r="W122" i="39"/>
  <c r="S122" i="39"/>
  <c r="J122" i="39"/>
  <c r="H122" i="39"/>
  <c r="G122" i="39"/>
  <c r="AK121" i="39"/>
  <c r="AJ121" i="39"/>
  <c r="AI121" i="39"/>
  <c r="AH121" i="39"/>
  <c r="AG121" i="39"/>
  <c r="AF121" i="39"/>
  <c r="AE121" i="39"/>
  <c r="AD121" i="39"/>
  <c r="W121" i="39"/>
  <c r="S121" i="39"/>
  <c r="J121" i="39"/>
  <c r="H121" i="39"/>
  <c r="G121" i="39"/>
  <c r="AK120" i="39"/>
  <c r="AJ120" i="39"/>
  <c r="AI120" i="39"/>
  <c r="AH120" i="39"/>
  <c r="AG120" i="39"/>
  <c r="AF120" i="39"/>
  <c r="AE120" i="39"/>
  <c r="AD120" i="39"/>
  <c r="W120" i="39"/>
  <c r="J120" i="39"/>
  <c r="G120" i="39"/>
  <c r="AK119" i="39"/>
  <c r="AJ119" i="39"/>
  <c r="AI119" i="39"/>
  <c r="AH119" i="39"/>
  <c r="AG119" i="39"/>
  <c r="AF119" i="39"/>
  <c r="AE119" i="39"/>
  <c r="AD119" i="39"/>
  <c r="W119" i="39"/>
  <c r="S119" i="39"/>
  <c r="J119" i="39"/>
  <c r="G119" i="39"/>
  <c r="AK118" i="39"/>
  <c r="AJ118" i="39"/>
  <c r="AI118" i="39"/>
  <c r="AH118" i="39"/>
  <c r="AG118" i="39"/>
  <c r="AF118" i="39"/>
  <c r="AE118" i="39"/>
  <c r="AD118" i="39"/>
  <c r="W118" i="39"/>
  <c r="S118" i="39"/>
  <c r="J118" i="39"/>
  <c r="G118" i="39"/>
  <c r="AK117" i="39"/>
  <c r="AJ117" i="39"/>
  <c r="AI117" i="39"/>
  <c r="AH117" i="39"/>
  <c r="AG117" i="39"/>
  <c r="AF117" i="39"/>
  <c r="AE117" i="39"/>
  <c r="AD117" i="39"/>
  <c r="W117" i="39"/>
  <c r="S117" i="39"/>
  <c r="J117" i="39"/>
  <c r="G117" i="39"/>
  <c r="AK116" i="39"/>
  <c r="AJ116" i="39"/>
  <c r="AI116" i="39"/>
  <c r="AH116" i="39"/>
  <c r="AG116" i="39"/>
  <c r="AF116" i="39"/>
  <c r="AE116" i="39"/>
  <c r="AD116" i="39"/>
  <c r="W116" i="39"/>
  <c r="J116" i="39"/>
  <c r="G116" i="39"/>
  <c r="AK115" i="39"/>
  <c r="AJ115" i="39"/>
  <c r="AI115" i="39"/>
  <c r="AH115" i="39"/>
  <c r="AG115" i="39"/>
  <c r="AF115" i="39"/>
  <c r="AE115" i="39"/>
  <c r="AD115" i="39"/>
  <c r="W115" i="39"/>
  <c r="S115" i="39"/>
  <c r="J115" i="39"/>
  <c r="G115" i="39"/>
  <c r="AK114" i="39"/>
  <c r="AJ114" i="39"/>
  <c r="AI114" i="39"/>
  <c r="AH114" i="39"/>
  <c r="AG114" i="39"/>
  <c r="AF114" i="39"/>
  <c r="AE114" i="39"/>
  <c r="AD114" i="39"/>
  <c r="W114" i="39"/>
  <c r="S114" i="39"/>
  <c r="J114" i="39"/>
  <c r="G114" i="39"/>
  <c r="AK113" i="39"/>
  <c r="AJ113" i="39"/>
  <c r="AI113" i="39"/>
  <c r="AH113" i="39"/>
  <c r="AG113" i="39"/>
  <c r="AF113" i="39"/>
  <c r="AE113" i="39"/>
  <c r="AD113" i="39"/>
  <c r="W113" i="39"/>
  <c r="S113" i="39"/>
  <c r="J113" i="39"/>
  <c r="G113" i="39"/>
  <c r="AK112" i="39"/>
  <c r="AJ112" i="39"/>
  <c r="AI112" i="39"/>
  <c r="AH112" i="39"/>
  <c r="AG112" i="39"/>
  <c r="AF112" i="39"/>
  <c r="AE112" i="39"/>
  <c r="AD112" i="39"/>
  <c r="W112" i="39"/>
  <c r="J112" i="39"/>
  <c r="G112" i="39"/>
  <c r="AK111" i="39"/>
  <c r="AJ111" i="39"/>
  <c r="AI111" i="39"/>
  <c r="AH111" i="39"/>
  <c r="AG111" i="39"/>
  <c r="AF111" i="39"/>
  <c r="AE111" i="39"/>
  <c r="AD111" i="39"/>
  <c r="W111" i="39"/>
  <c r="S111" i="39"/>
  <c r="J111" i="39"/>
  <c r="G111" i="39"/>
  <c r="AK110" i="39"/>
  <c r="AJ110" i="39"/>
  <c r="AI110" i="39"/>
  <c r="AH110" i="39"/>
  <c r="AG110" i="39"/>
  <c r="AF110" i="39"/>
  <c r="AE110" i="39"/>
  <c r="AD110" i="39"/>
  <c r="W110" i="39"/>
  <c r="S110" i="39"/>
  <c r="J110" i="39"/>
  <c r="G110" i="39"/>
  <c r="AK109" i="39"/>
  <c r="AJ109" i="39"/>
  <c r="AI109" i="39"/>
  <c r="AH109" i="39"/>
  <c r="AG109" i="39"/>
  <c r="AF109" i="39"/>
  <c r="AE109" i="39"/>
  <c r="AD109" i="39"/>
  <c r="W109" i="39"/>
  <c r="S109" i="39"/>
  <c r="J109" i="39"/>
  <c r="G109" i="39"/>
  <c r="AK108" i="39"/>
  <c r="AJ108" i="39"/>
  <c r="AI108" i="39"/>
  <c r="AH108" i="39"/>
  <c r="AG108" i="39"/>
  <c r="AF108" i="39"/>
  <c r="AE108" i="39"/>
  <c r="AD108" i="39"/>
  <c r="W108" i="39"/>
  <c r="J108" i="39"/>
  <c r="G108" i="39"/>
  <c r="AK107" i="39"/>
  <c r="AJ107" i="39"/>
  <c r="AI107" i="39"/>
  <c r="AH107" i="39"/>
  <c r="AG107" i="39"/>
  <c r="AF107" i="39"/>
  <c r="AE107" i="39"/>
  <c r="AD107" i="39"/>
  <c r="W107" i="39"/>
  <c r="S107" i="39"/>
  <c r="J107" i="39"/>
  <c r="G107" i="39"/>
  <c r="AK106" i="39"/>
  <c r="AJ106" i="39"/>
  <c r="AI106" i="39"/>
  <c r="AH106" i="39"/>
  <c r="AG106" i="39"/>
  <c r="AF106" i="39"/>
  <c r="AE106" i="39"/>
  <c r="AD106" i="39"/>
  <c r="W106" i="39"/>
  <c r="S106" i="39"/>
  <c r="J106" i="39"/>
  <c r="G106" i="39"/>
  <c r="AK105" i="39"/>
  <c r="AJ105" i="39"/>
  <c r="AI105" i="39"/>
  <c r="AH105" i="39"/>
  <c r="AG105" i="39"/>
  <c r="AF105" i="39"/>
  <c r="AE105" i="39"/>
  <c r="AD105" i="39"/>
  <c r="W105" i="39"/>
  <c r="S105" i="39"/>
  <c r="J105" i="39"/>
  <c r="G105" i="39"/>
  <c r="AK104" i="39"/>
  <c r="AJ104" i="39"/>
  <c r="AI104" i="39"/>
  <c r="AH104" i="39"/>
  <c r="AG104" i="39"/>
  <c r="AF104" i="39"/>
  <c r="AE104" i="39"/>
  <c r="AD104" i="39"/>
  <c r="W104" i="39"/>
  <c r="J104" i="39"/>
  <c r="G104" i="39"/>
  <c r="AK103" i="39"/>
  <c r="AJ103" i="39"/>
  <c r="AI103" i="39"/>
  <c r="AH103" i="39"/>
  <c r="AG103" i="39"/>
  <c r="AF103" i="39"/>
  <c r="AE103" i="39"/>
  <c r="AD103" i="39"/>
  <c r="W103" i="39"/>
  <c r="S103" i="39"/>
  <c r="J103" i="39"/>
  <c r="G103" i="39"/>
  <c r="AK102" i="39"/>
  <c r="AJ102" i="39"/>
  <c r="AI102" i="39"/>
  <c r="AH102" i="39"/>
  <c r="AG102" i="39"/>
  <c r="AF102" i="39"/>
  <c r="AE102" i="39"/>
  <c r="AD102" i="39"/>
  <c r="W102" i="39"/>
  <c r="S102" i="39"/>
  <c r="J102" i="39"/>
  <c r="G102" i="39"/>
  <c r="AK101" i="39"/>
  <c r="AJ101" i="39"/>
  <c r="AI101" i="39"/>
  <c r="AH101" i="39"/>
  <c r="AG101" i="39"/>
  <c r="AF101" i="39"/>
  <c r="AE101" i="39"/>
  <c r="AD101" i="39"/>
  <c r="W101" i="39"/>
  <c r="S101" i="39"/>
  <c r="J101" i="39"/>
  <c r="G101" i="39"/>
  <c r="AK100" i="39"/>
  <c r="AJ100" i="39"/>
  <c r="AI100" i="39"/>
  <c r="AH100" i="39"/>
  <c r="AG100" i="39"/>
  <c r="AF100" i="39"/>
  <c r="AE100" i="39"/>
  <c r="AD100" i="39"/>
  <c r="W100" i="39"/>
  <c r="J100" i="39"/>
  <c r="H100" i="39"/>
  <c r="G100" i="39"/>
  <c r="AK99" i="39"/>
  <c r="AJ99" i="39"/>
  <c r="AI99" i="39"/>
  <c r="AH99" i="39"/>
  <c r="AG99" i="39"/>
  <c r="AF99" i="39"/>
  <c r="AE99" i="39"/>
  <c r="AD99" i="39"/>
  <c r="W99" i="39"/>
  <c r="S99" i="39"/>
  <c r="J99" i="39"/>
  <c r="H99" i="39"/>
  <c r="G99" i="39"/>
  <c r="AK98" i="39"/>
  <c r="AJ98" i="39"/>
  <c r="AI98" i="39"/>
  <c r="AH98" i="39"/>
  <c r="AG98" i="39"/>
  <c r="AF98" i="39"/>
  <c r="AE98" i="39"/>
  <c r="AD98" i="39"/>
  <c r="W98" i="39"/>
  <c r="S98" i="39"/>
  <c r="J98" i="39"/>
  <c r="H98" i="39"/>
  <c r="G98" i="39"/>
  <c r="AK97" i="39"/>
  <c r="AJ97" i="39"/>
  <c r="AI97" i="39"/>
  <c r="AH97" i="39"/>
  <c r="AG97" i="39"/>
  <c r="AF97" i="39"/>
  <c r="AE97" i="39"/>
  <c r="AD97" i="39"/>
  <c r="W97" i="39"/>
  <c r="S97" i="39"/>
  <c r="J97" i="39"/>
  <c r="H97" i="39"/>
  <c r="G97" i="39"/>
  <c r="AK96" i="39"/>
  <c r="AJ96" i="39"/>
  <c r="AI96" i="39"/>
  <c r="AH96" i="39"/>
  <c r="AG96" i="39"/>
  <c r="AF96" i="39"/>
  <c r="AE96" i="39"/>
  <c r="AD96" i="39"/>
  <c r="W96" i="39"/>
  <c r="J96" i="39"/>
  <c r="H96" i="39"/>
  <c r="G96" i="39"/>
  <c r="AK95" i="39"/>
  <c r="AJ95" i="39"/>
  <c r="AI95" i="39"/>
  <c r="AH95" i="39"/>
  <c r="AG95" i="39"/>
  <c r="AF95" i="39"/>
  <c r="AE95" i="39"/>
  <c r="AD95" i="39"/>
  <c r="W95" i="39"/>
  <c r="S95" i="39"/>
  <c r="J95" i="39"/>
  <c r="H95" i="39"/>
  <c r="G95" i="39"/>
  <c r="AK94" i="39"/>
  <c r="AJ94" i="39"/>
  <c r="AI94" i="39"/>
  <c r="AH94" i="39"/>
  <c r="AG94" i="39"/>
  <c r="AF94" i="39"/>
  <c r="AE94" i="39"/>
  <c r="AD94" i="39"/>
  <c r="W94" i="39"/>
  <c r="S94" i="39"/>
  <c r="J94" i="39"/>
  <c r="H94" i="39"/>
  <c r="G94" i="39"/>
  <c r="AK93" i="39"/>
  <c r="AJ93" i="39"/>
  <c r="AI93" i="39"/>
  <c r="AH93" i="39"/>
  <c r="AG93" i="39"/>
  <c r="AF93" i="39"/>
  <c r="AE93" i="39"/>
  <c r="AD93" i="39"/>
  <c r="W93" i="39"/>
  <c r="S93" i="39"/>
  <c r="J93" i="39"/>
  <c r="H93" i="39"/>
  <c r="G93" i="39"/>
  <c r="AK92" i="39"/>
  <c r="AJ92" i="39"/>
  <c r="AI92" i="39"/>
  <c r="AH92" i="39"/>
  <c r="AG92" i="39"/>
  <c r="AF92" i="39"/>
  <c r="AE92" i="39"/>
  <c r="AD92" i="39"/>
  <c r="W92" i="39"/>
  <c r="J92" i="39"/>
  <c r="H92" i="39"/>
  <c r="G92" i="39"/>
  <c r="AK91" i="39"/>
  <c r="AJ91" i="39"/>
  <c r="AI91" i="39"/>
  <c r="AH91" i="39"/>
  <c r="AG91" i="39"/>
  <c r="AF91" i="39"/>
  <c r="AE91" i="39"/>
  <c r="AD91" i="39"/>
  <c r="W91" i="39"/>
  <c r="S91" i="39"/>
  <c r="J91" i="39"/>
  <c r="H91" i="39"/>
  <c r="G91" i="39"/>
  <c r="AK90" i="39"/>
  <c r="AJ90" i="39"/>
  <c r="AI90" i="39"/>
  <c r="AH90" i="39"/>
  <c r="AG90" i="39"/>
  <c r="AF90" i="39"/>
  <c r="AE90" i="39"/>
  <c r="AD90" i="39"/>
  <c r="W90" i="39"/>
  <c r="S90" i="39"/>
  <c r="J90" i="39"/>
  <c r="H90" i="39"/>
  <c r="G90" i="39"/>
  <c r="AK89" i="39"/>
  <c r="AJ89" i="39"/>
  <c r="AI89" i="39"/>
  <c r="AH89" i="39"/>
  <c r="AG89" i="39"/>
  <c r="AF89" i="39"/>
  <c r="AE89" i="39"/>
  <c r="AD89" i="39"/>
  <c r="W89" i="39"/>
  <c r="S89" i="39"/>
  <c r="J89" i="39"/>
  <c r="H89" i="39"/>
  <c r="G89" i="39"/>
  <c r="AK88" i="39"/>
  <c r="AJ88" i="39"/>
  <c r="AI88" i="39"/>
  <c r="AH88" i="39"/>
  <c r="AG88" i="39"/>
  <c r="AF88" i="39"/>
  <c r="AE88" i="39"/>
  <c r="AD88" i="39"/>
  <c r="W88" i="39"/>
  <c r="J88" i="39"/>
  <c r="H88" i="39"/>
  <c r="G88" i="39"/>
  <c r="AK87" i="39"/>
  <c r="AJ87" i="39"/>
  <c r="AI87" i="39"/>
  <c r="AH87" i="39"/>
  <c r="AG87" i="39"/>
  <c r="AF87" i="39"/>
  <c r="AE87" i="39"/>
  <c r="AD87" i="39"/>
  <c r="W87" i="39"/>
  <c r="S87" i="39"/>
  <c r="J87" i="39"/>
  <c r="H87" i="39"/>
  <c r="G87" i="39"/>
  <c r="AK86" i="39"/>
  <c r="AJ86" i="39"/>
  <c r="AI86" i="39"/>
  <c r="AH86" i="39"/>
  <c r="AG86" i="39"/>
  <c r="AF86" i="39"/>
  <c r="AE86" i="39"/>
  <c r="AD86" i="39"/>
  <c r="W86" i="39"/>
  <c r="S86" i="39"/>
  <c r="J86" i="39"/>
  <c r="H86" i="39"/>
  <c r="G86" i="39"/>
  <c r="AK85" i="39"/>
  <c r="AJ85" i="39"/>
  <c r="AI85" i="39"/>
  <c r="AH85" i="39"/>
  <c r="AG85" i="39"/>
  <c r="AF85" i="39"/>
  <c r="AE85" i="39"/>
  <c r="AD85" i="39"/>
  <c r="W85" i="39"/>
  <c r="S85" i="39"/>
  <c r="J85" i="39"/>
  <c r="H85" i="39"/>
  <c r="G85" i="39"/>
  <c r="AK84" i="39"/>
  <c r="AJ84" i="39"/>
  <c r="AI84" i="39"/>
  <c r="AH84" i="39"/>
  <c r="AG84" i="39"/>
  <c r="AF84" i="39"/>
  <c r="AE84" i="39"/>
  <c r="AD84" i="39"/>
  <c r="W84" i="39"/>
  <c r="J84" i="39"/>
  <c r="H84" i="39"/>
  <c r="G84" i="39"/>
  <c r="AK83" i="39"/>
  <c r="AJ83" i="39"/>
  <c r="AI83" i="39"/>
  <c r="AH83" i="39"/>
  <c r="AG83" i="39"/>
  <c r="AF83" i="39"/>
  <c r="AE83" i="39"/>
  <c r="AD83" i="39"/>
  <c r="W83" i="39"/>
  <c r="S83" i="39"/>
  <c r="J83" i="39"/>
  <c r="H83" i="39"/>
  <c r="G83" i="39"/>
  <c r="AK82" i="39"/>
  <c r="AJ82" i="39"/>
  <c r="AI82" i="39"/>
  <c r="AH82" i="39"/>
  <c r="AG82" i="39"/>
  <c r="AF82" i="39"/>
  <c r="AE82" i="39"/>
  <c r="AD82" i="39"/>
  <c r="W82" i="39"/>
  <c r="S82" i="39"/>
  <c r="J82" i="39"/>
  <c r="H82" i="39"/>
  <c r="G82" i="39"/>
  <c r="AK81" i="39"/>
  <c r="AJ81" i="39"/>
  <c r="AI81" i="39"/>
  <c r="AH81" i="39"/>
  <c r="AG81" i="39"/>
  <c r="AF81" i="39"/>
  <c r="AE81" i="39"/>
  <c r="AD81" i="39"/>
  <c r="W81" i="39"/>
  <c r="S81" i="39"/>
  <c r="J81" i="39"/>
  <c r="H81" i="39"/>
  <c r="G81" i="39"/>
  <c r="AK80" i="39"/>
  <c r="AJ80" i="39"/>
  <c r="AI80" i="39"/>
  <c r="AH80" i="39"/>
  <c r="AG80" i="39"/>
  <c r="AF80" i="39"/>
  <c r="AE80" i="39"/>
  <c r="AD80" i="39"/>
  <c r="W80" i="39"/>
  <c r="J80" i="39"/>
  <c r="H80" i="39"/>
  <c r="G80" i="39"/>
  <c r="AK79" i="39"/>
  <c r="AJ79" i="39"/>
  <c r="AI79" i="39"/>
  <c r="AH79" i="39"/>
  <c r="AG79" i="39"/>
  <c r="AF79" i="39"/>
  <c r="AE79" i="39"/>
  <c r="AD79" i="39"/>
  <c r="W79" i="39"/>
  <c r="S79" i="39"/>
  <c r="J79" i="39"/>
  <c r="H79" i="39"/>
  <c r="G79" i="39"/>
  <c r="AK78" i="39"/>
  <c r="AJ78" i="39"/>
  <c r="AI78" i="39"/>
  <c r="AH78" i="39"/>
  <c r="AG78" i="39"/>
  <c r="AF78" i="39"/>
  <c r="AE78" i="39"/>
  <c r="AD78" i="39"/>
  <c r="W78" i="39"/>
  <c r="S78" i="39"/>
  <c r="J78" i="39"/>
  <c r="H78" i="39"/>
  <c r="G78" i="39"/>
  <c r="AK77" i="39"/>
  <c r="AJ77" i="39"/>
  <c r="AI77" i="39"/>
  <c r="AH77" i="39"/>
  <c r="AG77" i="39"/>
  <c r="AF77" i="39"/>
  <c r="AE77" i="39"/>
  <c r="AD77" i="39"/>
  <c r="W77" i="39"/>
  <c r="S77" i="39"/>
  <c r="J77" i="39"/>
  <c r="H77" i="39"/>
  <c r="G77" i="39"/>
  <c r="AK76" i="39"/>
  <c r="AJ76" i="39"/>
  <c r="AI76" i="39"/>
  <c r="AH76" i="39"/>
  <c r="AG76" i="39"/>
  <c r="AF76" i="39"/>
  <c r="AE76" i="39"/>
  <c r="AD76" i="39"/>
  <c r="W76" i="39"/>
  <c r="J76" i="39"/>
  <c r="H76" i="39"/>
  <c r="G76" i="39"/>
  <c r="AK75" i="39"/>
  <c r="AJ75" i="39"/>
  <c r="AI75" i="39"/>
  <c r="AH75" i="39"/>
  <c r="AG75" i="39"/>
  <c r="AF75" i="39"/>
  <c r="AE75" i="39"/>
  <c r="AD75" i="39"/>
  <c r="W75" i="39"/>
  <c r="S75" i="39"/>
  <c r="J75" i="39"/>
  <c r="H75" i="39"/>
  <c r="G75" i="39"/>
  <c r="AK74" i="39"/>
  <c r="AJ74" i="39"/>
  <c r="AI74" i="39"/>
  <c r="AH74" i="39"/>
  <c r="AG74" i="39"/>
  <c r="AF74" i="39"/>
  <c r="AE74" i="39"/>
  <c r="AD74" i="39"/>
  <c r="W74" i="39"/>
  <c r="S74" i="39"/>
  <c r="J74" i="39"/>
  <c r="H74" i="39"/>
  <c r="G74" i="39"/>
  <c r="AK73" i="39"/>
  <c r="AJ73" i="39"/>
  <c r="AI73" i="39"/>
  <c r="AH73" i="39"/>
  <c r="AG73" i="39"/>
  <c r="AF73" i="39"/>
  <c r="AE73" i="39"/>
  <c r="AD73" i="39"/>
  <c r="W73" i="39"/>
  <c r="S73" i="39"/>
  <c r="J73" i="39"/>
  <c r="H73" i="39"/>
  <c r="G73" i="39"/>
  <c r="AK72" i="39"/>
  <c r="AJ72" i="39"/>
  <c r="AI72" i="39"/>
  <c r="AH72" i="39"/>
  <c r="AG72" i="39"/>
  <c r="AF72" i="39"/>
  <c r="AE72" i="39"/>
  <c r="AD72" i="39"/>
  <c r="W72" i="39"/>
  <c r="J72" i="39"/>
  <c r="H72" i="39"/>
  <c r="G72" i="39"/>
  <c r="AK193" i="39"/>
  <c r="AJ193" i="39"/>
  <c r="AI193" i="39"/>
  <c r="AH193" i="39"/>
  <c r="AG193" i="39"/>
  <c r="AF193" i="39"/>
  <c r="AE193" i="39"/>
  <c r="AD193" i="39"/>
  <c r="W193" i="39"/>
  <c r="S193" i="39"/>
  <c r="J193" i="39"/>
  <c r="H193" i="39"/>
  <c r="G193" i="39"/>
  <c r="AK192" i="39"/>
  <c r="AJ192" i="39"/>
  <c r="AI192" i="39"/>
  <c r="AH192" i="39"/>
  <c r="AG192" i="39"/>
  <c r="AF192" i="39"/>
  <c r="AE192" i="39"/>
  <c r="AD192" i="39"/>
  <c r="W192" i="39"/>
  <c r="J192" i="39"/>
  <c r="H192" i="39"/>
  <c r="G192" i="39"/>
  <c r="AK191" i="39"/>
  <c r="AJ191" i="39"/>
  <c r="AI191" i="39"/>
  <c r="AH191" i="39"/>
  <c r="AG191" i="39"/>
  <c r="AF191" i="39"/>
  <c r="AE191" i="39"/>
  <c r="AD191" i="39"/>
  <c r="W191" i="39"/>
  <c r="S191" i="39"/>
  <c r="J191" i="39"/>
  <c r="H191" i="39"/>
  <c r="G191" i="39"/>
  <c r="AK190" i="39"/>
  <c r="AJ190" i="39"/>
  <c r="AI190" i="39"/>
  <c r="AH190" i="39"/>
  <c r="AG190" i="39"/>
  <c r="AF190" i="39"/>
  <c r="AE190" i="39"/>
  <c r="AD190" i="39"/>
  <c r="W190" i="39"/>
  <c r="J190" i="39"/>
  <c r="H190" i="39"/>
  <c r="G190" i="39"/>
  <c r="AK189" i="39"/>
  <c r="AJ189" i="39"/>
  <c r="AI189" i="39"/>
  <c r="AH189" i="39"/>
  <c r="AG189" i="39"/>
  <c r="AF189" i="39"/>
  <c r="AE189" i="39"/>
  <c r="AD189" i="39"/>
  <c r="W189" i="39"/>
  <c r="S189" i="39"/>
  <c r="J189" i="39"/>
  <c r="H189" i="39"/>
  <c r="G189" i="39"/>
  <c r="AK188" i="39"/>
  <c r="AJ188" i="39"/>
  <c r="AI188" i="39"/>
  <c r="AH188" i="39"/>
  <c r="AG188" i="39"/>
  <c r="AF188" i="39"/>
  <c r="AE188" i="39"/>
  <c r="AD188" i="39"/>
  <c r="W188" i="39"/>
  <c r="J188" i="39"/>
  <c r="H188" i="39"/>
  <c r="G188" i="39"/>
  <c r="AK187" i="39"/>
  <c r="AJ187" i="39"/>
  <c r="AI187" i="39"/>
  <c r="AH187" i="39"/>
  <c r="AG187" i="39"/>
  <c r="AF187" i="39"/>
  <c r="AE187" i="39"/>
  <c r="AD187" i="39"/>
  <c r="W187" i="39"/>
  <c r="S187" i="39"/>
  <c r="J187" i="39"/>
  <c r="H187" i="39"/>
  <c r="G187" i="39"/>
  <c r="AK186" i="39"/>
  <c r="AJ186" i="39"/>
  <c r="AI186" i="39"/>
  <c r="AH186" i="39"/>
  <c r="AG186" i="39"/>
  <c r="AF186" i="39"/>
  <c r="AE186" i="39"/>
  <c r="AD186" i="39"/>
  <c r="W186" i="39"/>
  <c r="J186" i="39"/>
  <c r="H186" i="39"/>
  <c r="G186" i="39"/>
  <c r="AK185" i="39"/>
  <c r="AJ185" i="39"/>
  <c r="AI185" i="39"/>
  <c r="AH185" i="39"/>
  <c r="AG185" i="39"/>
  <c r="AF185" i="39"/>
  <c r="AE185" i="39"/>
  <c r="AD185" i="39"/>
  <c r="W185" i="39"/>
  <c r="S185" i="39"/>
  <c r="J185" i="39"/>
  <c r="H185" i="39"/>
  <c r="G185" i="39"/>
  <c r="AK184" i="39"/>
  <c r="AJ184" i="39"/>
  <c r="AI184" i="39"/>
  <c r="AH184" i="39"/>
  <c r="AG184" i="39"/>
  <c r="AF184" i="39"/>
  <c r="AE184" i="39"/>
  <c r="AD184" i="39"/>
  <c r="W184" i="39"/>
  <c r="J184" i="39"/>
  <c r="H184" i="39"/>
  <c r="G184" i="39"/>
  <c r="AK183" i="39"/>
  <c r="AJ183" i="39"/>
  <c r="AI183" i="39"/>
  <c r="AH183" i="39"/>
  <c r="AG183" i="39"/>
  <c r="AF183" i="39"/>
  <c r="AE183" i="39"/>
  <c r="AD183" i="39"/>
  <c r="W183" i="39"/>
  <c r="S183" i="39"/>
  <c r="J183" i="39"/>
  <c r="H183" i="39"/>
  <c r="G183" i="39"/>
  <c r="AK182" i="39"/>
  <c r="AJ182" i="39"/>
  <c r="AI182" i="39"/>
  <c r="AH182" i="39"/>
  <c r="AG182" i="39"/>
  <c r="AF182" i="39"/>
  <c r="AE182" i="39"/>
  <c r="AD182" i="39"/>
  <c r="W182" i="39"/>
  <c r="J182" i="39"/>
  <c r="G182" i="39"/>
  <c r="AK181" i="39"/>
  <c r="AJ181" i="39"/>
  <c r="AI181" i="39"/>
  <c r="AH181" i="39"/>
  <c r="AG181" i="39"/>
  <c r="AF181" i="39"/>
  <c r="AE181" i="39"/>
  <c r="AD181" i="39"/>
  <c r="W181" i="39"/>
  <c r="S181" i="39"/>
  <c r="J181" i="39"/>
  <c r="G181" i="39"/>
  <c r="AK180" i="39"/>
  <c r="AJ180" i="39"/>
  <c r="AI180" i="39"/>
  <c r="AH180" i="39"/>
  <c r="AG180" i="39"/>
  <c r="AF180" i="39"/>
  <c r="AE180" i="39"/>
  <c r="AD180" i="39"/>
  <c r="W180" i="39"/>
  <c r="J180" i="39"/>
  <c r="G180" i="39"/>
  <c r="AK179" i="39"/>
  <c r="AJ179" i="39"/>
  <c r="AI179" i="39"/>
  <c r="AH179" i="39"/>
  <c r="AG179" i="39"/>
  <c r="AF179" i="39"/>
  <c r="AE179" i="39"/>
  <c r="AD179" i="39"/>
  <c r="W179" i="39"/>
  <c r="S179" i="39"/>
  <c r="J179" i="39"/>
  <c r="G179" i="39"/>
  <c r="AK178" i="39"/>
  <c r="AJ178" i="39"/>
  <c r="AI178" i="39"/>
  <c r="AH178" i="39"/>
  <c r="AG178" i="39"/>
  <c r="AF178" i="39"/>
  <c r="AE178" i="39"/>
  <c r="AD178" i="39"/>
  <c r="W178" i="39"/>
  <c r="S178" i="39"/>
  <c r="J178" i="39"/>
  <c r="G178" i="39"/>
  <c r="AK177" i="39"/>
  <c r="AJ177" i="39"/>
  <c r="AI177" i="39"/>
  <c r="AH177" i="39"/>
  <c r="AG177" i="39"/>
  <c r="AF177" i="39"/>
  <c r="AE177" i="39"/>
  <c r="AD177" i="39"/>
  <c r="W177" i="39"/>
  <c r="S177" i="39"/>
  <c r="J177" i="39"/>
  <c r="G177" i="39"/>
  <c r="AK176" i="39"/>
  <c r="AJ176" i="39"/>
  <c r="AI176" i="39"/>
  <c r="AH176" i="39"/>
  <c r="AG176" i="39"/>
  <c r="AF176" i="39"/>
  <c r="AE176" i="39"/>
  <c r="AD176" i="39"/>
  <c r="W176" i="39"/>
  <c r="J176" i="39"/>
  <c r="G176" i="39"/>
  <c r="AK175" i="39"/>
  <c r="AJ175" i="39"/>
  <c r="AI175" i="39"/>
  <c r="AH175" i="39"/>
  <c r="AG175" i="39"/>
  <c r="AF175" i="39"/>
  <c r="AE175" i="39"/>
  <c r="AD175" i="39"/>
  <c r="W175" i="39"/>
  <c r="S175" i="39"/>
  <c r="J175" i="39"/>
  <c r="G175" i="39"/>
  <c r="AK174" i="39"/>
  <c r="AJ174" i="39"/>
  <c r="AI174" i="39"/>
  <c r="AH174" i="39"/>
  <c r="AG174" i="39"/>
  <c r="AF174" i="39"/>
  <c r="AE174" i="39"/>
  <c r="AD174" i="39"/>
  <c r="W174" i="39"/>
  <c r="J174" i="39"/>
  <c r="G174" i="39"/>
  <c r="AK173" i="39"/>
  <c r="AJ173" i="39"/>
  <c r="AI173" i="39"/>
  <c r="AH173" i="39"/>
  <c r="AG173" i="39"/>
  <c r="AF173" i="39"/>
  <c r="AE173" i="39"/>
  <c r="AD173" i="39"/>
  <c r="W173" i="39"/>
  <c r="S173" i="39"/>
  <c r="J173" i="39"/>
  <c r="G173" i="39"/>
  <c r="AK172" i="39"/>
  <c r="AJ172" i="39"/>
  <c r="AI172" i="39"/>
  <c r="AH172" i="39"/>
  <c r="AG172" i="39"/>
  <c r="AF172" i="39"/>
  <c r="AE172" i="39"/>
  <c r="AD172" i="39"/>
  <c r="W172" i="39"/>
  <c r="J172" i="39"/>
  <c r="G172" i="39"/>
  <c r="AK171" i="39"/>
  <c r="AJ171" i="39"/>
  <c r="AI171" i="39"/>
  <c r="AH171" i="39"/>
  <c r="AG171" i="39"/>
  <c r="AF171" i="39"/>
  <c r="AE171" i="39"/>
  <c r="AD171" i="39"/>
  <c r="W171" i="39"/>
  <c r="S171" i="39"/>
  <c r="J171" i="39"/>
  <c r="G171" i="39"/>
  <c r="AK170" i="39"/>
  <c r="AJ170" i="39"/>
  <c r="AI170" i="39"/>
  <c r="AH170" i="39"/>
  <c r="AG170" i="39"/>
  <c r="AF170" i="39"/>
  <c r="AE170" i="39"/>
  <c r="AD170" i="39"/>
  <c r="W170" i="39"/>
  <c r="J170" i="39"/>
  <c r="G170" i="39"/>
  <c r="AK169" i="39"/>
  <c r="AJ169" i="39"/>
  <c r="AI169" i="39"/>
  <c r="AH169" i="39"/>
  <c r="AG169" i="39"/>
  <c r="AF169" i="39"/>
  <c r="AE169" i="39"/>
  <c r="AD169" i="39"/>
  <c r="W169" i="39"/>
  <c r="S169" i="39"/>
  <c r="J169" i="39"/>
  <c r="G169" i="39"/>
  <c r="AK168" i="39"/>
  <c r="AJ168" i="39"/>
  <c r="AI168" i="39"/>
  <c r="AH168" i="39"/>
  <c r="AG168" i="39"/>
  <c r="AF168" i="39"/>
  <c r="AE168" i="39"/>
  <c r="AD168" i="39"/>
  <c r="W168" i="39"/>
  <c r="J168" i="39"/>
  <c r="G168" i="39"/>
  <c r="AK167" i="39"/>
  <c r="AJ167" i="39"/>
  <c r="AI167" i="39"/>
  <c r="AH167" i="39"/>
  <c r="AG167" i="39"/>
  <c r="AF167" i="39"/>
  <c r="AE167" i="39"/>
  <c r="AD167" i="39"/>
  <c r="W167" i="39"/>
  <c r="S167" i="39"/>
  <c r="J167" i="39"/>
  <c r="G167" i="39"/>
  <c r="AK166" i="39"/>
  <c r="AJ166" i="39"/>
  <c r="AI166" i="39"/>
  <c r="AH166" i="39"/>
  <c r="AG166" i="39"/>
  <c r="AF166" i="39"/>
  <c r="AE166" i="39"/>
  <c r="AD166" i="39"/>
  <c r="W166" i="39"/>
  <c r="J166" i="39"/>
  <c r="G166" i="39"/>
  <c r="AK165" i="39"/>
  <c r="AJ165" i="39"/>
  <c r="AI165" i="39"/>
  <c r="AH165" i="39"/>
  <c r="AG165" i="39"/>
  <c r="AF165" i="39"/>
  <c r="AE165" i="39"/>
  <c r="AD165" i="39"/>
  <c r="W165" i="39"/>
  <c r="S165" i="39"/>
  <c r="J165" i="39"/>
  <c r="G165" i="39"/>
  <c r="AK164" i="39"/>
  <c r="AJ164" i="39"/>
  <c r="AI164" i="39"/>
  <c r="AH164" i="39"/>
  <c r="AG164" i="39"/>
  <c r="AF164" i="39"/>
  <c r="AE164" i="39"/>
  <c r="AD164" i="39"/>
  <c r="W164" i="39"/>
  <c r="J164" i="39"/>
  <c r="G164" i="39"/>
  <c r="AK163" i="39"/>
  <c r="AJ163" i="39"/>
  <c r="AI163" i="39"/>
  <c r="AH163" i="39"/>
  <c r="AG163" i="39"/>
  <c r="AF163" i="39"/>
  <c r="AE163" i="39"/>
  <c r="AD163" i="39"/>
  <c r="W163" i="39"/>
  <c r="S163" i="39"/>
  <c r="J163" i="39"/>
  <c r="G163" i="39"/>
  <c r="AK162" i="39"/>
  <c r="AJ162" i="39"/>
  <c r="AI162" i="39"/>
  <c r="AH162" i="39"/>
  <c r="AG162" i="39"/>
  <c r="AF162" i="39"/>
  <c r="AE162" i="39"/>
  <c r="AD162" i="39"/>
  <c r="W162" i="39"/>
  <c r="S162" i="39"/>
  <c r="J162" i="39"/>
  <c r="H162" i="39"/>
  <c r="G162" i="39"/>
  <c r="AK161" i="39"/>
  <c r="AJ161" i="39"/>
  <c r="AI161" i="39"/>
  <c r="AH161" i="39"/>
  <c r="AG161" i="39"/>
  <c r="AF161" i="39"/>
  <c r="AE161" i="39"/>
  <c r="AD161" i="39"/>
  <c r="W161" i="39"/>
  <c r="S161" i="39"/>
  <c r="J161" i="39"/>
  <c r="H161" i="39"/>
  <c r="G161" i="39"/>
  <c r="AK160" i="39"/>
  <c r="AJ160" i="39"/>
  <c r="AI160" i="39"/>
  <c r="AH160" i="39"/>
  <c r="AG160" i="39"/>
  <c r="AF160" i="39"/>
  <c r="AE160" i="39"/>
  <c r="AD160" i="39"/>
  <c r="W160" i="39"/>
  <c r="J160" i="39"/>
  <c r="H160" i="39"/>
  <c r="G160" i="39"/>
  <c r="AK159" i="39"/>
  <c r="AJ159" i="39"/>
  <c r="AI159" i="39"/>
  <c r="AH159" i="39"/>
  <c r="AG159" i="39"/>
  <c r="AF159" i="39"/>
  <c r="AE159" i="39"/>
  <c r="AD159" i="39"/>
  <c r="W159" i="39"/>
  <c r="S159" i="39"/>
  <c r="J159" i="39"/>
  <c r="H159" i="39"/>
  <c r="G159" i="39"/>
  <c r="AK158" i="39"/>
  <c r="AJ158" i="39"/>
  <c r="AI158" i="39"/>
  <c r="AH158" i="39"/>
  <c r="AG158" i="39"/>
  <c r="AF158" i="39"/>
  <c r="AE158" i="39"/>
  <c r="AD158" i="39"/>
  <c r="W158" i="39"/>
  <c r="J158" i="39"/>
  <c r="H158" i="39"/>
  <c r="G158" i="39"/>
  <c r="AK157" i="39"/>
  <c r="AJ157" i="39"/>
  <c r="AI157" i="39"/>
  <c r="AH157" i="39"/>
  <c r="AG157" i="39"/>
  <c r="AF157" i="39"/>
  <c r="AE157" i="39"/>
  <c r="AD157" i="39"/>
  <c r="W157" i="39"/>
  <c r="S157" i="39"/>
  <c r="J157" i="39"/>
  <c r="H157" i="39"/>
  <c r="G157" i="39"/>
  <c r="AK156" i="39"/>
  <c r="AJ156" i="39"/>
  <c r="AI156" i="39"/>
  <c r="AH156" i="39"/>
  <c r="AG156" i="39"/>
  <c r="AF156" i="39"/>
  <c r="AE156" i="39"/>
  <c r="AD156" i="39"/>
  <c r="W156" i="39"/>
  <c r="J156" i="39"/>
  <c r="H156" i="39"/>
  <c r="G156" i="39"/>
  <c r="AK155" i="39"/>
  <c r="AJ155" i="39"/>
  <c r="AI155" i="39"/>
  <c r="AH155" i="39"/>
  <c r="AG155" i="39"/>
  <c r="AF155" i="39"/>
  <c r="AE155" i="39"/>
  <c r="AD155" i="39"/>
  <c r="W155" i="39"/>
  <c r="S155" i="39"/>
  <c r="J155" i="39"/>
  <c r="H155" i="39"/>
  <c r="G155" i="39"/>
  <c r="AK154" i="39"/>
  <c r="AJ154" i="39"/>
  <c r="AI154" i="39"/>
  <c r="AH154" i="39"/>
  <c r="AG154" i="39"/>
  <c r="AF154" i="39"/>
  <c r="AE154" i="39"/>
  <c r="AD154" i="39"/>
  <c r="W154" i="39"/>
  <c r="J154" i="39"/>
  <c r="H154" i="39"/>
  <c r="G154" i="39"/>
  <c r="AK153" i="39"/>
  <c r="AJ153" i="39"/>
  <c r="AI153" i="39"/>
  <c r="AH153" i="39"/>
  <c r="AG153" i="39"/>
  <c r="AF153" i="39"/>
  <c r="AE153" i="39"/>
  <c r="AD153" i="39"/>
  <c r="W153" i="39"/>
  <c r="S153" i="39"/>
  <c r="J153" i="39"/>
  <c r="H153" i="39"/>
  <c r="G153" i="39"/>
  <c r="AK152" i="39"/>
  <c r="AJ152" i="39"/>
  <c r="AI152" i="39"/>
  <c r="AH152" i="39"/>
  <c r="AG152" i="39"/>
  <c r="AF152" i="39"/>
  <c r="AE152" i="39"/>
  <c r="AD152" i="39"/>
  <c r="W152" i="39"/>
  <c r="J152" i="39"/>
  <c r="H152" i="39"/>
  <c r="G152" i="39"/>
  <c r="AK151" i="39"/>
  <c r="AJ151" i="39"/>
  <c r="AI151" i="39"/>
  <c r="AH151" i="39"/>
  <c r="AG151" i="39"/>
  <c r="AF151" i="39"/>
  <c r="AE151" i="39"/>
  <c r="AD151" i="39"/>
  <c r="W151" i="39"/>
  <c r="S151" i="39"/>
  <c r="J151" i="39"/>
  <c r="H151" i="39"/>
  <c r="G151" i="39"/>
  <c r="AK150" i="39"/>
  <c r="AJ150" i="39"/>
  <c r="AI150" i="39"/>
  <c r="AH150" i="39"/>
  <c r="AG150" i="39"/>
  <c r="AF150" i="39"/>
  <c r="AE150" i="39"/>
  <c r="AD150" i="39"/>
  <c r="W150" i="39"/>
  <c r="J150" i="39"/>
  <c r="H150" i="39"/>
  <c r="G150" i="39"/>
  <c r="AK149" i="39"/>
  <c r="AJ149" i="39"/>
  <c r="AI149" i="39"/>
  <c r="AH149" i="39"/>
  <c r="AG149" i="39"/>
  <c r="AF149" i="39"/>
  <c r="AE149" i="39"/>
  <c r="AD149" i="39"/>
  <c r="W149" i="39"/>
  <c r="S149" i="39"/>
  <c r="J149" i="39"/>
  <c r="H149" i="39"/>
  <c r="G149" i="39"/>
  <c r="AK148" i="39"/>
  <c r="AJ148" i="39"/>
  <c r="AI148" i="39"/>
  <c r="AH148" i="39"/>
  <c r="AG148" i="39"/>
  <c r="AF148" i="39"/>
  <c r="AE148" i="39"/>
  <c r="AD148" i="39"/>
  <c r="W148" i="39"/>
  <c r="J148" i="39"/>
  <c r="H148" i="39"/>
  <c r="G148" i="39"/>
  <c r="AK147" i="39"/>
  <c r="AJ147" i="39"/>
  <c r="AI147" i="39"/>
  <c r="AH147" i="39"/>
  <c r="AG147" i="39"/>
  <c r="AF147" i="39"/>
  <c r="AE147" i="39"/>
  <c r="AD147" i="39"/>
  <c r="W147" i="39"/>
  <c r="S147" i="39"/>
  <c r="J147" i="39"/>
  <c r="H147" i="39"/>
  <c r="G147" i="39"/>
  <c r="AK146" i="39"/>
  <c r="AJ146" i="39"/>
  <c r="AI146" i="39"/>
  <c r="AH146" i="39"/>
  <c r="AG146" i="39"/>
  <c r="AF146" i="39"/>
  <c r="AE146" i="39"/>
  <c r="AD146" i="39"/>
  <c r="W146" i="39"/>
  <c r="S146" i="39"/>
  <c r="J146" i="39"/>
  <c r="H146" i="39"/>
  <c r="G146" i="39"/>
  <c r="AK145" i="39"/>
  <c r="AJ145" i="39"/>
  <c r="AI145" i="39"/>
  <c r="AH145" i="39"/>
  <c r="AG145" i="39"/>
  <c r="AF145" i="39"/>
  <c r="AE145" i="39"/>
  <c r="AD145" i="39"/>
  <c r="W145" i="39"/>
  <c r="S145" i="39"/>
  <c r="J145" i="39"/>
  <c r="H145" i="39"/>
  <c r="G145" i="39"/>
  <c r="AK144" i="39"/>
  <c r="AJ144" i="39"/>
  <c r="AI144" i="39"/>
  <c r="AH144" i="39"/>
  <c r="AG144" i="39"/>
  <c r="AF144" i="39"/>
  <c r="AE144" i="39"/>
  <c r="AD144" i="39"/>
  <c r="W144" i="39"/>
  <c r="J144" i="39"/>
  <c r="H144" i="39"/>
  <c r="G144" i="39"/>
  <c r="AK143" i="39"/>
  <c r="AJ143" i="39"/>
  <c r="AI143" i="39"/>
  <c r="AH143" i="39"/>
  <c r="AG143" i="39"/>
  <c r="AF143" i="39"/>
  <c r="AE143" i="39"/>
  <c r="AD143" i="39"/>
  <c r="W143" i="39"/>
  <c r="S143" i="39"/>
  <c r="J143" i="39"/>
  <c r="H143" i="39"/>
  <c r="G143" i="39"/>
  <c r="AK142" i="39"/>
  <c r="AJ142" i="39"/>
  <c r="AI142" i="39"/>
  <c r="AH142" i="39"/>
  <c r="AG142" i="39"/>
  <c r="AF142" i="39"/>
  <c r="AE142" i="39"/>
  <c r="AD142" i="39"/>
  <c r="W142" i="39"/>
  <c r="J142" i="39"/>
  <c r="H142" i="39"/>
  <c r="G142" i="39"/>
  <c r="AK141" i="39"/>
  <c r="AJ141" i="39"/>
  <c r="AI141" i="39"/>
  <c r="AH141" i="39"/>
  <c r="AG141" i="39"/>
  <c r="AF141" i="39"/>
  <c r="AE141" i="39"/>
  <c r="AD141" i="39"/>
  <c r="W141" i="39"/>
  <c r="S141" i="39"/>
  <c r="J141" i="39"/>
  <c r="H141" i="39"/>
  <c r="G141" i="39"/>
  <c r="AK140" i="39"/>
  <c r="AJ140" i="39"/>
  <c r="AI140" i="39"/>
  <c r="AH140" i="39"/>
  <c r="AG140" i="39"/>
  <c r="AF140" i="39"/>
  <c r="AE140" i="39"/>
  <c r="AD140" i="39"/>
  <c r="W140" i="39"/>
  <c r="J140" i="39"/>
  <c r="H140" i="39"/>
  <c r="G140" i="39"/>
  <c r="AK139" i="39"/>
  <c r="AJ139" i="39"/>
  <c r="AI139" i="39"/>
  <c r="AH139" i="39"/>
  <c r="AG139" i="39"/>
  <c r="AF139" i="39"/>
  <c r="AE139" i="39"/>
  <c r="AD139" i="39"/>
  <c r="W139" i="39"/>
  <c r="S139" i="39"/>
  <c r="J139" i="39"/>
  <c r="H139" i="39"/>
  <c r="G139" i="39"/>
  <c r="AK138" i="39"/>
  <c r="AJ138" i="39"/>
  <c r="AI138" i="39"/>
  <c r="AH138" i="39"/>
  <c r="AG138" i="39"/>
  <c r="AF138" i="39"/>
  <c r="AE138" i="39"/>
  <c r="AD138" i="39"/>
  <c r="W138" i="39"/>
  <c r="J138" i="39"/>
  <c r="H138" i="39"/>
  <c r="G138" i="39"/>
  <c r="AK137" i="39"/>
  <c r="AJ137" i="39"/>
  <c r="AI137" i="39"/>
  <c r="AH137" i="39"/>
  <c r="AG137" i="39"/>
  <c r="AF137" i="39"/>
  <c r="AE137" i="39"/>
  <c r="AD137" i="39"/>
  <c r="W137" i="39"/>
  <c r="S137" i="39"/>
  <c r="J137" i="39"/>
  <c r="H137" i="39"/>
  <c r="G137" i="39"/>
  <c r="AK136" i="39"/>
  <c r="AJ136" i="39"/>
  <c r="AI136" i="39"/>
  <c r="AH136" i="39"/>
  <c r="AG136" i="39"/>
  <c r="AF136" i="39"/>
  <c r="AE136" i="39"/>
  <c r="AD136" i="39"/>
  <c r="W136" i="39"/>
  <c r="J136" i="39"/>
  <c r="H136" i="39"/>
  <c r="G136" i="39"/>
  <c r="AK135" i="39"/>
  <c r="AJ135" i="39"/>
  <c r="AI135" i="39"/>
  <c r="AH135" i="39"/>
  <c r="AG135" i="39"/>
  <c r="AF135" i="39"/>
  <c r="AE135" i="39"/>
  <c r="AD135" i="39"/>
  <c r="W135" i="39"/>
  <c r="S135" i="39"/>
  <c r="J135" i="39"/>
  <c r="H135" i="39"/>
  <c r="G135" i="39"/>
  <c r="AK134" i="39"/>
  <c r="AJ134" i="39"/>
  <c r="AI134" i="39"/>
  <c r="AH134" i="39"/>
  <c r="AG134" i="39"/>
  <c r="AF134" i="39"/>
  <c r="AE134" i="39"/>
  <c r="AD134" i="39"/>
  <c r="W134" i="39"/>
  <c r="J134" i="39"/>
  <c r="H134" i="39"/>
  <c r="G134" i="39"/>
  <c r="D194" i="39"/>
  <c r="D132" i="39"/>
  <c r="D70" i="39"/>
  <c r="AK69" i="40"/>
  <c r="AJ69" i="40"/>
  <c r="AI69" i="40"/>
  <c r="AH69" i="40"/>
  <c r="AG69" i="40"/>
  <c r="AF69" i="40"/>
  <c r="AE69" i="40"/>
  <c r="AD69" i="40"/>
  <c r="W69" i="40"/>
  <c r="S69" i="40"/>
  <c r="J69" i="40"/>
  <c r="H69" i="40"/>
  <c r="G69" i="40"/>
  <c r="AK68" i="40"/>
  <c r="AJ68" i="40"/>
  <c r="AI68" i="40"/>
  <c r="AH68" i="40"/>
  <c r="AG68" i="40"/>
  <c r="AF68" i="40"/>
  <c r="AE68" i="40"/>
  <c r="AD68" i="40"/>
  <c r="W68" i="40"/>
  <c r="S68" i="40"/>
  <c r="J68" i="40"/>
  <c r="H68" i="40"/>
  <c r="G68" i="40"/>
  <c r="AK67" i="40"/>
  <c r="AJ67" i="40"/>
  <c r="AI67" i="40"/>
  <c r="AH67" i="40"/>
  <c r="AG67" i="40"/>
  <c r="AF67" i="40"/>
  <c r="AE67" i="40"/>
  <c r="AD67" i="40"/>
  <c r="W67" i="40"/>
  <c r="S67" i="40"/>
  <c r="J67" i="40"/>
  <c r="H67" i="40"/>
  <c r="G67" i="40"/>
  <c r="AK66" i="40"/>
  <c r="AJ66" i="40"/>
  <c r="AI66" i="40"/>
  <c r="AH66" i="40"/>
  <c r="AG66" i="40"/>
  <c r="AF66" i="40"/>
  <c r="AE66" i="40"/>
  <c r="AD66" i="40"/>
  <c r="W66" i="40"/>
  <c r="J66" i="40"/>
  <c r="H66" i="40"/>
  <c r="G66" i="40"/>
  <c r="AK65" i="40"/>
  <c r="AJ65" i="40"/>
  <c r="AI65" i="40"/>
  <c r="AH65" i="40"/>
  <c r="AG65" i="40"/>
  <c r="AF65" i="40"/>
  <c r="AE65" i="40"/>
  <c r="AD65" i="40"/>
  <c r="W65" i="40"/>
  <c r="S65" i="40"/>
  <c r="J65" i="40"/>
  <c r="H65" i="40"/>
  <c r="G65" i="40"/>
  <c r="AK64" i="40"/>
  <c r="AJ64" i="40"/>
  <c r="AI64" i="40"/>
  <c r="AH64" i="40"/>
  <c r="AG64" i="40"/>
  <c r="AF64" i="40"/>
  <c r="AE64" i="40"/>
  <c r="AD64" i="40"/>
  <c r="W64" i="40"/>
  <c r="S64" i="40"/>
  <c r="J64" i="40"/>
  <c r="H64" i="40"/>
  <c r="G64" i="40"/>
  <c r="AK63" i="40"/>
  <c r="AJ63" i="40"/>
  <c r="AI63" i="40"/>
  <c r="AH63" i="40"/>
  <c r="AG63" i="40"/>
  <c r="AF63" i="40"/>
  <c r="AE63" i="40"/>
  <c r="AD63" i="40"/>
  <c r="W63" i="40"/>
  <c r="S63" i="40"/>
  <c r="J63" i="40"/>
  <c r="H63" i="40"/>
  <c r="G63" i="40"/>
  <c r="AK62" i="40"/>
  <c r="AJ62" i="40"/>
  <c r="AI62" i="40"/>
  <c r="AH62" i="40"/>
  <c r="AG62" i="40"/>
  <c r="AF62" i="40"/>
  <c r="AE62" i="40"/>
  <c r="AD62" i="40"/>
  <c r="W62" i="40"/>
  <c r="J62" i="40"/>
  <c r="H62" i="40"/>
  <c r="G62" i="40"/>
  <c r="AK61" i="40"/>
  <c r="AJ61" i="40"/>
  <c r="AI61" i="40"/>
  <c r="AH61" i="40"/>
  <c r="AG61" i="40"/>
  <c r="AF61" i="40"/>
  <c r="AE61" i="40"/>
  <c r="AD61" i="40"/>
  <c r="W61" i="40"/>
  <c r="S61" i="40"/>
  <c r="J61" i="40"/>
  <c r="H61" i="40"/>
  <c r="G61" i="40"/>
  <c r="AK60" i="40"/>
  <c r="AJ60" i="40"/>
  <c r="AI60" i="40"/>
  <c r="AH60" i="40"/>
  <c r="AG60" i="40"/>
  <c r="AF60" i="40"/>
  <c r="AE60" i="40"/>
  <c r="AD60" i="40"/>
  <c r="W60" i="40"/>
  <c r="S60" i="40"/>
  <c r="J60" i="40"/>
  <c r="H60" i="40"/>
  <c r="G60" i="40"/>
  <c r="AK59" i="40"/>
  <c r="AJ59" i="40"/>
  <c r="AI59" i="40"/>
  <c r="AH59" i="40"/>
  <c r="AG59" i="40"/>
  <c r="AF59" i="40"/>
  <c r="AE59" i="40"/>
  <c r="AD59" i="40"/>
  <c r="W59" i="40"/>
  <c r="S59" i="40"/>
  <c r="J59" i="40"/>
  <c r="H59" i="40"/>
  <c r="G59" i="40"/>
  <c r="AK58" i="40"/>
  <c r="AJ58" i="40"/>
  <c r="AI58" i="40"/>
  <c r="AH58" i="40"/>
  <c r="AG58" i="40"/>
  <c r="AF58" i="40"/>
  <c r="AE58" i="40"/>
  <c r="AD58" i="40"/>
  <c r="W58" i="40"/>
  <c r="J58" i="40"/>
  <c r="G58" i="40"/>
  <c r="AK57" i="40"/>
  <c r="AJ57" i="40"/>
  <c r="AI57" i="40"/>
  <c r="AH57" i="40"/>
  <c r="AG57" i="40"/>
  <c r="AF57" i="40"/>
  <c r="AE57" i="40"/>
  <c r="AD57" i="40"/>
  <c r="W57" i="40"/>
  <c r="S57" i="40"/>
  <c r="J57" i="40"/>
  <c r="G57" i="40"/>
  <c r="AK56" i="40"/>
  <c r="AJ56" i="40"/>
  <c r="AI56" i="40"/>
  <c r="AH56" i="40"/>
  <c r="AG56" i="40"/>
  <c r="AF56" i="40"/>
  <c r="AE56" i="40"/>
  <c r="AD56" i="40"/>
  <c r="W56" i="40"/>
  <c r="J56" i="40"/>
  <c r="G56" i="40"/>
  <c r="AK55" i="40"/>
  <c r="AJ55" i="40"/>
  <c r="AI55" i="40"/>
  <c r="AH55" i="40"/>
  <c r="AG55" i="40"/>
  <c r="AF55" i="40"/>
  <c r="AE55" i="40"/>
  <c r="AD55" i="40"/>
  <c r="W55" i="40"/>
  <c r="S55" i="40"/>
  <c r="J55" i="40"/>
  <c r="G55" i="40"/>
  <c r="AK54" i="40"/>
  <c r="AJ54" i="40"/>
  <c r="AI54" i="40"/>
  <c r="AH54" i="40"/>
  <c r="AG54" i="40"/>
  <c r="AF54" i="40"/>
  <c r="AE54" i="40"/>
  <c r="AD54" i="40"/>
  <c r="W54" i="40"/>
  <c r="S54" i="40"/>
  <c r="J54" i="40"/>
  <c r="G54" i="40"/>
  <c r="AK53" i="40"/>
  <c r="AJ53" i="40"/>
  <c r="AI53" i="40"/>
  <c r="AH53" i="40"/>
  <c r="AG53" i="40"/>
  <c r="AF53" i="40"/>
  <c r="AE53" i="40"/>
  <c r="AD53" i="40"/>
  <c r="W53" i="40"/>
  <c r="S53" i="40"/>
  <c r="J53" i="40"/>
  <c r="G53" i="40"/>
  <c r="AK52" i="40"/>
  <c r="AJ52" i="40"/>
  <c r="AI52" i="40"/>
  <c r="AH52" i="40"/>
  <c r="AG52" i="40"/>
  <c r="AF52" i="40"/>
  <c r="AE52" i="40"/>
  <c r="AD52" i="40"/>
  <c r="W52" i="40"/>
  <c r="J52" i="40"/>
  <c r="G52" i="40"/>
  <c r="AK51" i="40"/>
  <c r="AJ51" i="40"/>
  <c r="AI51" i="40"/>
  <c r="AH51" i="40"/>
  <c r="AG51" i="40"/>
  <c r="AF51" i="40"/>
  <c r="AE51" i="40"/>
  <c r="AD51" i="40"/>
  <c r="W51" i="40"/>
  <c r="S51" i="40"/>
  <c r="J51" i="40"/>
  <c r="G51" i="40"/>
  <c r="AK50" i="40"/>
  <c r="AJ50" i="40"/>
  <c r="AI50" i="40"/>
  <c r="AH50" i="40"/>
  <c r="AG50" i="40"/>
  <c r="AF50" i="40"/>
  <c r="AE50" i="40"/>
  <c r="AD50" i="40"/>
  <c r="W50" i="40"/>
  <c r="J50" i="40"/>
  <c r="G50" i="40"/>
  <c r="AK49" i="40"/>
  <c r="AJ49" i="40"/>
  <c r="AI49" i="40"/>
  <c r="AH49" i="40"/>
  <c r="AG49" i="40"/>
  <c r="AF49" i="40"/>
  <c r="AE49" i="40"/>
  <c r="AD49" i="40"/>
  <c r="W49" i="40"/>
  <c r="S49" i="40"/>
  <c r="J49" i="40"/>
  <c r="G49" i="40"/>
  <c r="AK48" i="40"/>
  <c r="AJ48" i="40"/>
  <c r="AI48" i="40"/>
  <c r="AH48" i="40"/>
  <c r="AG48" i="40"/>
  <c r="AF48" i="40"/>
  <c r="AE48" i="40"/>
  <c r="AD48" i="40"/>
  <c r="W48" i="40"/>
  <c r="J48" i="40"/>
  <c r="G48" i="40"/>
  <c r="AK47" i="40"/>
  <c r="AJ47" i="40"/>
  <c r="AI47" i="40"/>
  <c r="AH47" i="40"/>
  <c r="AG47" i="40"/>
  <c r="AF47" i="40"/>
  <c r="AE47" i="40"/>
  <c r="AD47" i="40"/>
  <c r="W47" i="40"/>
  <c r="J47" i="40"/>
  <c r="G47" i="40"/>
  <c r="AK46" i="40"/>
  <c r="AJ46" i="40"/>
  <c r="AI46" i="40"/>
  <c r="AH46" i="40"/>
  <c r="AG46" i="40"/>
  <c r="AF46" i="40"/>
  <c r="AE46" i="40"/>
  <c r="AD46" i="40"/>
  <c r="W46" i="40"/>
  <c r="J46" i="40"/>
  <c r="G46" i="40"/>
  <c r="AK45" i="40"/>
  <c r="AJ45" i="40"/>
  <c r="AI45" i="40"/>
  <c r="AH45" i="40"/>
  <c r="AG45" i="40"/>
  <c r="AF45" i="40"/>
  <c r="AE45" i="40"/>
  <c r="AD45" i="40"/>
  <c r="W45" i="40"/>
  <c r="S45" i="40"/>
  <c r="J45" i="40"/>
  <c r="G45" i="40"/>
  <c r="AK44" i="40"/>
  <c r="AJ44" i="40"/>
  <c r="AI44" i="40"/>
  <c r="AH44" i="40"/>
  <c r="AG44" i="40"/>
  <c r="AF44" i="40"/>
  <c r="AE44" i="40"/>
  <c r="AD44" i="40"/>
  <c r="W44" i="40"/>
  <c r="J44" i="40"/>
  <c r="G44" i="40"/>
  <c r="AK43" i="40"/>
  <c r="AJ43" i="40"/>
  <c r="AI43" i="40"/>
  <c r="AH43" i="40"/>
  <c r="AG43" i="40"/>
  <c r="AF43" i="40"/>
  <c r="AE43" i="40"/>
  <c r="AD43" i="40"/>
  <c r="W43" i="40"/>
  <c r="J43" i="40"/>
  <c r="G43" i="40"/>
  <c r="AK42" i="40"/>
  <c r="AJ42" i="40"/>
  <c r="AI42" i="40"/>
  <c r="AH42" i="40"/>
  <c r="AG42" i="40"/>
  <c r="AF42" i="40"/>
  <c r="AE42" i="40"/>
  <c r="AD42" i="40"/>
  <c r="W42" i="40"/>
  <c r="J42" i="40"/>
  <c r="G42" i="40"/>
  <c r="AK41" i="40"/>
  <c r="AJ41" i="40"/>
  <c r="AI41" i="40"/>
  <c r="AH41" i="40"/>
  <c r="AG41" i="40"/>
  <c r="AF41" i="40"/>
  <c r="AE41" i="40"/>
  <c r="AD41" i="40"/>
  <c r="W41" i="40"/>
  <c r="S41" i="40"/>
  <c r="J41" i="40"/>
  <c r="G41" i="40"/>
  <c r="AK40" i="40"/>
  <c r="AJ40" i="40"/>
  <c r="AI40" i="40"/>
  <c r="AH40" i="40"/>
  <c r="AG40" i="40"/>
  <c r="AF40" i="40"/>
  <c r="AE40" i="40"/>
  <c r="AD40" i="40"/>
  <c r="W40" i="40"/>
  <c r="J40" i="40"/>
  <c r="G40" i="40"/>
  <c r="AK39" i="40"/>
  <c r="AJ39" i="40"/>
  <c r="AI39" i="40"/>
  <c r="AH39" i="40"/>
  <c r="AG39" i="40"/>
  <c r="AF39" i="40"/>
  <c r="AE39" i="40"/>
  <c r="AD39" i="40"/>
  <c r="W39" i="40"/>
  <c r="S39" i="40"/>
  <c r="J39" i="40"/>
  <c r="G39" i="40"/>
  <c r="AK38" i="40"/>
  <c r="AJ38" i="40"/>
  <c r="AI38" i="40"/>
  <c r="AH38" i="40"/>
  <c r="AG38" i="40"/>
  <c r="AF38" i="40"/>
  <c r="AE38" i="40"/>
  <c r="AD38" i="40"/>
  <c r="W38" i="40"/>
  <c r="S38" i="40"/>
  <c r="J38" i="40"/>
  <c r="H38" i="40"/>
  <c r="G38" i="40"/>
  <c r="AK37" i="40"/>
  <c r="AJ37" i="40"/>
  <c r="AI37" i="40"/>
  <c r="AH37" i="40"/>
  <c r="AG37" i="40"/>
  <c r="AF37" i="40"/>
  <c r="AE37" i="40"/>
  <c r="AD37" i="40"/>
  <c r="W37" i="40"/>
  <c r="S37" i="40"/>
  <c r="J37" i="40"/>
  <c r="H37" i="40"/>
  <c r="G37" i="40"/>
  <c r="AK36" i="40"/>
  <c r="AJ36" i="40"/>
  <c r="AI36" i="40"/>
  <c r="AH36" i="40"/>
  <c r="AG36" i="40"/>
  <c r="AF36" i="40"/>
  <c r="AE36" i="40"/>
  <c r="AD36" i="40"/>
  <c r="W36" i="40"/>
  <c r="S36" i="40"/>
  <c r="J36" i="40"/>
  <c r="H36" i="40"/>
  <c r="G36" i="40"/>
  <c r="AK35" i="40"/>
  <c r="AJ35" i="40"/>
  <c r="AI35" i="40"/>
  <c r="AH35" i="40"/>
  <c r="AG35" i="40"/>
  <c r="AF35" i="40"/>
  <c r="AE35" i="40"/>
  <c r="AD35" i="40"/>
  <c r="W35" i="40"/>
  <c r="S35" i="40"/>
  <c r="J35" i="40"/>
  <c r="H35" i="40"/>
  <c r="G35" i="40"/>
  <c r="AK34" i="40"/>
  <c r="AJ34" i="40"/>
  <c r="AI34" i="40"/>
  <c r="AH34" i="40"/>
  <c r="AG34" i="40"/>
  <c r="AF34" i="40"/>
  <c r="AE34" i="40"/>
  <c r="AD34" i="40"/>
  <c r="W34" i="40"/>
  <c r="S34" i="40"/>
  <c r="J34" i="40"/>
  <c r="H34" i="40"/>
  <c r="G34" i="40"/>
  <c r="AK33" i="40"/>
  <c r="AJ33" i="40"/>
  <c r="AI33" i="40"/>
  <c r="AH33" i="40"/>
  <c r="AG33" i="40"/>
  <c r="AF33" i="40"/>
  <c r="AE33" i="40"/>
  <c r="AD33" i="40"/>
  <c r="W33" i="40"/>
  <c r="S33" i="40"/>
  <c r="J33" i="40"/>
  <c r="H33" i="40"/>
  <c r="G33" i="40"/>
  <c r="AK32" i="40"/>
  <c r="AJ32" i="40"/>
  <c r="AI32" i="40"/>
  <c r="AH32" i="40"/>
  <c r="AG32" i="40"/>
  <c r="AF32" i="40"/>
  <c r="AE32" i="40"/>
  <c r="AD32" i="40"/>
  <c r="W32" i="40"/>
  <c r="S32" i="40"/>
  <c r="J32" i="40"/>
  <c r="H32" i="40"/>
  <c r="G32" i="40"/>
  <c r="AK31" i="40"/>
  <c r="AJ31" i="40"/>
  <c r="AI31" i="40"/>
  <c r="AH31" i="40"/>
  <c r="AG31" i="40"/>
  <c r="AF31" i="40"/>
  <c r="AE31" i="40"/>
  <c r="AD31" i="40"/>
  <c r="W31" i="40"/>
  <c r="S31" i="40"/>
  <c r="J31" i="40"/>
  <c r="H31" i="40"/>
  <c r="G31" i="40"/>
  <c r="AK30" i="40"/>
  <c r="AJ30" i="40"/>
  <c r="AI30" i="40"/>
  <c r="AH30" i="40"/>
  <c r="AG30" i="40"/>
  <c r="AF30" i="40"/>
  <c r="AE30" i="40"/>
  <c r="AD30" i="40"/>
  <c r="W30" i="40"/>
  <c r="S30" i="40"/>
  <c r="J30" i="40"/>
  <c r="H30" i="40"/>
  <c r="G30" i="40"/>
  <c r="AK29" i="40"/>
  <c r="AJ29" i="40"/>
  <c r="AI29" i="40"/>
  <c r="AH29" i="40"/>
  <c r="AG29" i="40"/>
  <c r="AF29" i="40"/>
  <c r="AE29" i="40"/>
  <c r="AD29" i="40"/>
  <c r="W29" i="40"/>
  <c r="S29" i="40"/>
  <c r="J29" i="40"/>
  <c r="H29" i="40"/>
  <c r="G29" i="40"/>
  <c r="AK28" i="40"/>
  <c r="AJ28" i="40"/>
  <c r="AI28" i="40"/>
  <c r="AH28" i="40"/>
  <c r="AG28" i="40"/>
  <c r="AF28" i="40"/>
  <c r="AE28" i="40"/>
  <c r="AD28" i="40"/>
  <c r="W28" i="40"/>
  <c r="S28" i="40"/>
  <c r="J28" i="40"/>
  <c r="H28" i="40"/>
  <c r="G28" i="40"/>
  <c r="AK27" i="40"/>
  <c r="AJ27" i="40"/>
  <c r="AI27" i="40"/>
  <c r="AH27" i="40"/>
  <c r="AG27" i="40"/>
  <c r="AF27" i="40"/>
  <c r="AE27" i="40"/>
  <c r="AD27" i="40"/>
  <c r="W27" i="40"/>
  <c r="S27" i="40"/>
  <c r="J27" i="40"/>
  <c r="H27" i="40"/>
  <c r="G27" i="40"/>
  <c r="AK26" i="40"/>
  <c r="AJ26" i="40"/>
  <c r="AI26" i="40"/>
  <c r="AH26" i="40"/>
  <c r="AG26" i="40"/>
  <c r="AF26" i="40"/>
  <c r="AE26" i="40"/>
  <c r="AD26" i="40"/>
  <c r="W26" i="40"/>
  <c r="S26" i="40"/>
  <c r="J26" i="40"/>
  <c r="H26" i="40"/>
  <c r="G26" i="40"/>
  <c r="AK25" i="40"/>
  <c r="AJ25" i="40"/>
  <c r="AI25" i="40"/>
  <c r="AH25" i="40"/>
  <c r="AG25" i="40"/>
  <c r="AF25" i="40"/>
  <c r="AE25" i="40"/>
  <c r="AD25" i="40"/>
  <c r="W25" i="40"/>
  <c r="S25" i="40"/>
  <c r="J25" i="40"/>
  <c r="H25" i="40"/>
  <c r="G25" i="40"/>
  <c r="AK24" i="40"/>
  <c r="AJ24" i="40"/>
  <c r="AI24" i="40"/>
  <c r="AH24" i="40"/>
  <c r="AG24" i="40"/>
  <c r="AF24" i="40"/>
  <c r="AE24" i="40"/>
  <c r="AD24" i="40"/>
  <c r="W24" i="40"/>
  <c r="S24" i="40"/>
  <c r="J24" i="40"/>
  <c r="H24" i="40"/>
  <c r="G24" i="40"/>
  <c r="AK23" i="40"/>
  <c r="AJ23" i="40"/>
  <c r="AI23" i="40"/>
  <c r="AH23" i="40"/>
  <c r="AG23" i="40"/>
  <c r="AF23" i="40"/>
  <c r="AE23" i="40"/>
  <c r="AD23" i="40"/>
  <c r="W23" i="40"/>
  <c r="S23" i="40"/>
  <c r="J23" i="40"/>
  <c r="H23" i="40"/>
  <c r="G23" i="40"/>
  <c r="AK22" i="40"/>
  <c r="AJ22" i="40"/>
  <c r="AI22" i="40"/>
  <c r="AH22" i="40"/>
  <c r="AG22" i="40"/>
  <c r="AF22" i="40"/>
  <c r="AE22" i="40"/>
  <c r="AD22" i="40"/>
  <c r="W22" i="40"/>
  <c r="S22" i="40"/>
  <c r="J22" i="40"/>
  <c r="H22" i="40"/>
  <c r="G22" i="40"/>
  <c r="AK21" i="40"/>
  <c r="AJ21" i="40"/>
  <c r="AI21" i="40"/>
  <c r="AH21" i="40"/>
  <c r="AG21" i="40"/>
  <c r="AF21" i="40"/>
  <c r="AE21" i="40"/>
  <c r="AD21" i="40"/>
  <c r="W21" i="40"/>
  <c r="S21" i="40"/>
  <c r="J21" i="40"/>
  <c r="H21" i="40"/>
  <c r="G21" i="40"/>
  <c r="AK20" i="40"/>
  <c r="AJ20" i="40"/>
  <c r="AI20" i="40"/>
  <c r="AH20" i="40"/>
  <c r="AG20" i="40"/>
  <c r="AF20" i="40"/>
  <c r="AE20" i="40"/>
  <c r="AD20" i="40"/>
  <c r="W20" i="40"/>
  <c r="S20" i="40"/>
  <c r="J20" i="40"/>
  <c r="H20" i="40"/>
  <c r="G20" i="40"/>
  <c r="AK19" i="40"/>
  <c r="AJ19" i="40"/>
  <c r="AI19" i="40"/>
  <c r="AH19" i="40"/>
  <c r="AG19" i="40"/>
  <c r="AF19" i="40"/>
  <c r="AE19" i="40"/>
  <c r="AD19" i="40"/>
  <c r="W19" i="40"/>
  <c r="S19" i="40"/>
  <c r="J19" i="40"/>
  <c r="H19" i="40"/>
  <c r="G19" i="40"/>
  <c r="AK18" i="40"/>
  <c r="AJ18" i="40"/>
  <c r="AI18" i="40"/>
  <c r="AH18" i="40"/>
  <c r="AG18" i="40"/>
  <c r="AF18" i="40"/>
  <c r="AE18" i="40"/>
  <c r="AD18" i="40"/>
  <c r="W18" i="40"/>
  <c r="S18" i="40"/>
  <c r="J18" i="40"/>
  <c r="H18" i="40"/>
  <c r="G18" i="40"/>
  <c r="AK17" i="40"/>
  <c r="AJ17" i="40"/>
  <c r="AI17" i="40"/>
  <c r="AH17" i="40"/>
  <c r="AG17" i="40"/>
  <c r="AF17" i="40"/>
  <c r="AE17" i="40"/>
  <c r="AD17" i="40"/>
  <c r="W17" i="40"/>
  <c r="S17" i="40"/>
  <c r="J17" i="40"/>
  <c r="H17" i="40"/>
  <c r="G17" i="40"/>
  <c r="AK16" i="40"/>
  <c r="AJ16" i="40"/>
  <c r="AI16" i="40"/>
  <c r="AH16" i="40"/>
  <c r="AG16" i="40"/>
  <c r="AF16" i="40"/>
  <c r="AE16" i="40"/>
  <c r="AD16" i="40"/>
  <c r="W16" i="40"/>
  <c r="S16" i="40"/>
  <c r="J16" i="40"/>
  <c r="H16" i="40"/>
  <c r="G16" i="40"/>
  <c r="AK15" i="40"/>
  <c r="AJ15" i="40"/>
  <c r="AI15" i="40"/>
  <c r="AH15" i="40"/>
  <c r="AG15" i="40"/>
  <c r="AF15" i="40"/>
  <c r="AE15" i="40"/>
  <c r="AD15" i="40"/>
  <c r="W15" i="40"/>
  <c r="S15" i="40"/>
  <c r="J15" i="40"/>
  <c r="H15" i="40"/>
  <c r="G15" i="40"/>
  <c r="AK14" i="40"/>
  <c r="AJ14" i="40"/>
  <c r="AI14" i="40"/>
  <c r="AH14" i="40"/>
  <c r="AG14" i="40"/>
  <c r="AF14" i="40"/>
  <c r="AE14" i="40"/>
  <c r="AD14" i="40"/>
  <c r="W14" i="40"/>
  <c r="S14" i="40"/>
  <c r="J14" i="40"/>
  <c r="H14" i="40"/>
  <c r="G14" i="40"/>
  <c r="AK13" i="40"/>
  <c r="AJ13" i="40"/>
  <c r="AI13" i="40"/>
  <c r="AH13" i="40"/>
  <c r="AG13" i="40"/>
  <c r="AF13" i="40"/>
  <c r="AE13" i="40"/>
  <c r="AD13" i="40"/>
  <c r="W13" i="40"/>
  <c r="S13" i="40"/>
  <c r="J13" i="40"/>
  <c r="H13" i="40"/>
  <c r="G13" i="40"/>
  <c r="AK12" i="40"/>
  <c r="AJ12" i="40"/>
  <c r="AI12" i="40"/>
  <c r="AH12" i="40"/>
  <c r="AG12" i="40"/>
  <c r="AF12" i="40"/>
  <c r="AE12" i="40"/>
  <c r="AD12" i="40"/>
  <c r="W12" i="40"/>
  <c r="S12" i="40"/>
  <c r="J12" i="40"/>
  <c r="H12" i="40"/>
  <c r="G12" i="40"/>
  <c r="AK11" i="40"/>
  <c r="AJ11" i="40"/>
  <c r="AI11" i="40"/>
  <c r="AH11" i="40"/>
  <c r="AG11" i="40"/>
  <c r="AF11" i="40"/>
  <c r="AE11" i="40"/>
  <c r="AD11" i="40"/>
  <c r="W11" i="40"/>
  <c r="S11" i="40"/>
  <c r="J11" i="40"/>
  <c r="H11" i="40"/>
  <c r="G11" i="40"/>
  <c r="AK10" i="40"/>
  <c r="AJ10" i="40"/>
  <c r="AI10" i="40"/>
  <c r="AH10" i="40"/>
  <c r="AG10" i="40"/>
  <c r="AF10" i="40"/>
  <c r="AE10" i="40"/>
  <c r="AD10" i="40"/>
  <c r="W10" i="40"/>
  <c r="S10" i="40"/>
  <c r="J10" i="40"/>
  <c r="H10" i="40"/>
  <c r="G10" i="40"/>
  <c r="AK131" i="40"/>
  <c r="AJ131" i="40"/>
  <c r="AI131" i="40"/>
  <c r="AH131" i="40"/>
  <c r="AG131" i="40"/>
  <c r="AF131" i="40"/>
  <c r="AE131" i="40"/>
  <c r="AD131" i="40"/>
  <c r="W131" i="40"/>
  <c r="S131" i="40"/>
  <c r="J131" i="40"/>
  <c r="H131" i="40"/>
  <c r="G131" i="40"/>
  <c r="AK130" i="40"/>
  <c r="AJ130" i="40"/>
  <c r="AI130" i="40"/>
  <c r="AH130" i="40"/>
  <c r="AG130" i="40"/>
  <c r="AF130" i="40"/>
  <c r="AE130" i="40"/>
  <c r="AD130" i="40"/>
  <c r="W130" i="40"/>
  <c r="S130" i="40"/>
  <c r="J130" i="40"/>
  <c r="H130" i="40"/>
  <c r="G130" i="40"/>
  <c r="AK129" i="40"/>
  <c r="AJ129" i="40"/>
  <c r="AI129" i="40"/>
  <c r="AH129" i="40"/>
  <c r="AG129" i="40"/>
  <c r="AF129" i="40"/>
  <c r="AE129" i="40"/>
  <c r="AD129" i="40"/>
  <c r="W129" i="40"/>
  <c r="S129" i="40"/>
  <c r="J129" i="40"/>
  <c r="H129" i="40"/>
  <c r="G129" i="40"/>
  <c r="AK128" i="40"/>
  <c r="AJ128" i="40"/>
  <c r="AI128" i="40"/>
  <c r="AH128" i="40"/>
  <c r="AG128" i="40"/>
  <c r="AF128" i="40"/>
  <c r="AE128" i="40"/>
  <c r="AD128" i="40"/>
  <c r="W128" i="40"/>
  <c r="J128" i="40"/>
  <c r="H128" i="40"/>
  <c r="G128" i="40"/>
  <c r="AK127" i="40"/>
  <c r="AJ127" i="40"/>
  <c r="AI127" i="40"/>
  <c r="AH127" i="40"/>
  <c r="AG127" i="40"/>
  <c r="AF127" i="40"/>
  <c r="AE127" i="40"/>
  <c r="AD127" i="40"/>
  <c r="W127" i="40"/>
  <c r="S127" i="40"/>
  <c r="J127" i="40"/>
  <c r="H127" i="40"/>
  <c r="G127" i="40"/>
  <c r="AK126" i="40"/>
  <c r="AJ126" i="40"/>
  <c r="AI126" i="40"/>
  <c r="AH126" i="40"/>
  <c r="AG126" i="40"/>
  <c r="AF126" i="40"/>
  <c r="AE126" i="40"/>
  <c r="AD126" i="40"/>
  <c r="W126" i="40"/>
  <c r="S126" i="40"/>
  <c r="J126" i="40"/>
  <c r="H126" i="40"/>
  <c r="G126" i="40"/>
  <c r="AK125" i="40"/>
  <c r="AJ125" i="40"/>
  <c r="AI125" i="40"/>
  <c r="AH125" i="40"/>
  <c r="AG125" i="40"/>
  <c r="AF125" i="40"/>
  <c r="AE125" i="40"/>
  <c r="AD125" i="40"/>
  <c r="W125" i="40"/>
  <c r="S125" i="40"/>
  <c r="J125" i="40"/>
  <c r="H125" i="40"/>
  <c r="G125" i="40"/>
  <c r="AK124" i="40"/>
  <c r="AJ124" i="40"/>
  <c r="AI124" i="40"/>
  <c r="AH124" i="40"/>
  <c r="AG124" i="40"/>
  <c r="AF124" i="40"/>
  <c r="AE124" i="40"/>
  <c r="AD124" i="40"/>
  <c r="W124" i="40"/>
  <c r="J124" i="40"/>
  <c r="H124" i="40"/>
  <c r="G124" i="40"/>
  <c r="AK123" i="40"/>
  <c r="AJ123" i="40"/>
  <c r="AI123" i="40"/>
  <c r="AH123" i="40"/>
  <c r="AG123" i="40"/>
  <c r="AF123" i="40"/>
  <c r="AE123" i="40"/>
  <c r="AD123" i="40"/>
  <c r="W123" i="40"/>
  <c r="S123" i="40"/>
  <c r="J123" i="40"/>
  <c r="H123" i="40"/>
  <c r="G123" i="40"/>
  <c r="AK122" i="40"/>
  <c r="AJ122" i="40"/>
  <c r="AI122" i="40"/>
  <c r="AH122" i="40"/>
  <c r="AG122" i="40"/>
  <c r="AF122" i="40"/>
  <c r="AE122" i="40"/>
  <c r="AD122" i="40"/>
  <c r="W122" i="40"/>
  <c r="S122" i="40"/>
  <c r="J122" i="40"/>
  <c r="H122" i="40"/>
  <c r="G122" i="40"/>
  <c r="AK121" i="40"/>
  <c r="AJ121" i="40"/>
  <c r="AI121" i="40"/>
  <c r="AH121" i="40"/>
  <c r="AG121" i="40"/>
  <c r="AF121" i="40"/>
  <c r="AE121" i="40"/>
  <c r="AD121" i="40"/>
  <c r="W121" i="40"/>
  <c r="S121" i="40"/>
  <c r="J121" i="40"/>
  <c r="H121" i="40"/>
  <c r="G121" i="40"/>
  <c r="AK120" i="40"/>
  <c r="AJ120" i="40"/>
  <c r="AI120" i="40"/>
  <c r="AH120" i="40"/>
  <c r="AG120" i="40"/>
  <c r="AF120" i="40"/>
  <c r="AE120" i="40"/>
  <c r="AD120" i="40"/>
  <c r="W120" i="40"/>
  <c r="J120" i="40"/>
  <c r="G120" i="40"/>
  <c r="AK119" i="40"/>
  <c r="AJ119" i="40"/>
  <c r="AI119" i="40"/>
  <c r="AH119" i="40"/>
  <c r="AG119" i="40"/>
  <c r="AF119" i="40"/>
  <c r="AE119" i="40"/>
  <c r="AD119" i="40"/>
  <c r="W119" i="40"/>
  <c r="S119" i="40"/>
  <c r="J119" i="40"/>
  <c r="G119" i="40"/>
  <c r="AK118" i="40"/>
  <c r="AJ118" i="40"/>
  <c r="AI118" i="40"/>
  <c r="AH118" i="40"/>
  <c r="AG118" i="40"/>
  <c r="AF118" i="40"/>
  <c r="AE118" i="40"/>
  <c r="AD118" i="40"/>
  <c r="W118" i="40"/>
  <c r="S118" i="40"/>
  <c r="J118" i="40"/>
  <c r="G118" i="40"/>
  <c r="AK117" i="40"/>
  <c r="AJ117" i="40"/>
  <c r="AI117" i="40"/>
  <c r="AH117" i="40"/>
  <c r="AG117" i="40"/>
  <c r="AF117" i="40"/>
  <c r="AE117" i="40"/>
  <c r="AD117" i="40"/>
  <c r="W117" i="40"/>
  <c r="S117" i="40"/>
  <c r="J117" i="40"/>
  <c r="G117" i="40"/>
  <c r="AK116" i="40"/>
  <c r="AJ116" i="40"/>
  <c r="AI116" i="40"/>
  <c r="AH116" i="40"/>
  <c r="AG116" i="40"/>
  <c r="AF116" i="40"/>
  <c r="AE116" i="40"/>
  <c r="AD116" i="40"/>
  <c r="W116" i="40"/>
  <c r="J116" i="40"/>
  <c r="G116" i="40"/>
  <c r="AK115" i="40"/>
  <c r="AJ115" i="40"/>
  <c r="AI115" i="40"/>
  <c r="AH115" i="40"/>
  <c r="AG115" i="40"/>
  <c r="AF115" i="40"/>
  <c r="AE115" i="40"/>
  <c r="AD115" i="40"/>
  <c r="W115" i="40"/>
  <c r="S115" i="40"/>
  <c r="J115" i="40"/>
  <c r="G115" i="40"/>
  <c r="AK114" i="40"/>
  <c r="AJ114" i="40"/>
  <c r="AI114" i="40"/>
  <c r="AH114" i="40"/>
  <c r="AG114" i="40"/>
  <c r="AF114" i="40"/>
  <c r="AE114" i="40"/>
  <c r="AD114" i="40"/>
  <c r="W114" i="40"/>
  <c r="S114" i="40"/>
  <c r="J114" i="40"/>
  <c r="G114" i="40"/>
  <c r="AK113" i="40"/>
  <c r="AJ113" i="40"/>
  <c r="AI113" i="40"/>
  <c r="AH113" i="40"/>
  <c r="AG113" i="40"/>
  <c r="AF113" i="40"/>
  <c r="AE113" i="40"/>
  <c r="AD113" i="40"/>
  <c r="W113" i="40"/>
  <c r="S113" i="40"/>
  <c r="J113" i="40"/>
  <c r="G113" i="40"/>
  <c r="AK112" i="40"/>
  <c r="AJ112" i="40"/>
  <c r="AI112" i="40"/>
  <c r="AH112" i="40"/>
  <c r="AG112" i="40"/>
  <c r="AF112" i="40"/>
  <c r="AE112" i="40"/>
  <c r="AD112" i="40"/>
  <c r="W112" i="40"/>
  <c r="J112" i="40"/>
  <c r="G112" i="40"/>
  <c r="AK111" i="40"/>
  <c r="AJ111" i="40"/>
  <c r="AI111" i="40"/>
  <c r="AH111" i="40"/>
  <c r="AG111" i="40"/>
  <c r="AF111" i="40"/>
  <c r="AE111" i="40"/>
  <c r="AD111" i="40"/>
  <c r="W111" i="40"/>
  <c r="S111" i="40"/>
  <c r="J111" i="40"/>
  <c r="G111" i="40"/>
  <c r="AK110" i="40"/>
  <c r="AJ110" i="40"/>
  <c r="AI110" i="40"/>
  <c r="AH110" i="40"/>
  <c r="AG110" i="40"/>
  <c r="AF110" i="40"/>
  <c r="AE110" i="40"/>
  <c r="AD110" i="40"/>
  <c r="W110" i="40"/>
  <c r="S110" i="40"/>
  <c r="J110" i="40"/>
  <c r="G110" i="40"/>
  <c r="AK109" i="40"/>
  <c r="AJ109" i="40"/>
  <c r="AI109" i="40"/>
  <c r="AH109" i="40"/>
  <c r="AG109" i="40"/>
  <c r="AF109" i="40"/>
  <c r="AE109" i="40"/>
  <c r="AD109" i="40"/>
  <c r="W109" i="40"/>
  <c r="S109" i="40"/>
  <c r="J109" i="40"/>
  <c r="G109" i="40"/>
  <c r="AK108" i="40"/>
  <c r="AJ108" i="40"/>
  <c r="AI108" i="40"/>
  <c r="AH108" i="40"/>
  <c r="AG108" i="40"/>
  <c r="AF108" i="40"/>
  <c r="AE108" i="40"/>
  <c r="AD108" i="40"/>
  <c r="W108" i="40"/>
  <c r="J108" i="40"/>
  <c r="G108" i="40"/>
  <c r="AK107" i="40"/>
  <c r="AJ107" i="40"/>
  <c r="AI107" i="40"/>
  <c r="AH107" i="40"/>
  <c r="AG107" i="40"/>
  <c r="AF107" i="40"/>
  <c r="AE107" i="40"/>
  <c r="AD107" i="40"/>
  <c r="W107" i="40"/>
  <c r="S107" i="40"/>
  <c r="J107" i="40"/>
  <c r="G107" i="40"/>
  <c r="AK106" i="40"/>
  <c r="AJ106" i="40"/>
  <c r="AI106" i="40"/>
  <c r="AH106" i="40"/>
  <c r="AG106" i="40"/>
  <c r="AF106" i="40"/>
  <c r="AE106" i="40"/>
  <c r="AD106" i="40"/>
  <c r="W106" i="40"/>
  <c r="S106" i="40"/>
  <c r="J106" i="40"/>
  <c r="G106" i="40"/>
  <c r="AK105" i="40"/>
  <c r="AJ105" i="40"/>
  <c r="AI105" i="40"/>
  <c r="AH105" i="40"/>
  <c r="AG105" i="40"/>
  <c r="AF105" i="40"/>
  <c r="AE105" i="40"/>
  <c r="AD105" i="40"/>
  <c r="W105" i="40"/>
  <c r="S105" i="40"/>
  <c r="J105" i="40"/>
  <c r="G105" i="40"/>
  <c r="AK104" i="40"/>
  <c r="AJ104" i="40"/>
  <c r="AI104" i="40"/>
  <c r="AH104" i="40"/>
  <c r="AG104" i="40"/>
  <c r="AF104" i="40"/>
  <c r="AE104" i="40"/>
  <c r="AD104" i="40"/>
  <c r="W104" i="40"/>
  <c r="J104" i="40"/>
  <c r="G104" i="40"/>
  <c r="AK103" i="40"/>
  <c r="AJ103" i="40"/>
  <c r="AI103" i="40"/>
  <c r="AH103" i="40"/>
  <c r="AG103" i="40"/>
  <c r="AF103" i="40"/>
  <c r="AE103" i="40"/>
  <c r="AD103" i="40"/>
  <c r="W103" i="40"/>
  <c r="S103" i="40"/>
  <c r="J103" i="40"/>
  <c r="G103" i="40"/>
  <c r="AK102" i="40"/>
  <c r="AJ102" i="40"/>
  <c r="AI102" i="40"/>
  <c r="AH102" i="40"/>
  <c r="AG102" i="40"/>
  <c r="AF102" i="40"/>
  <c r="AE102" i="40"/>
  <c r="AD102" i="40"/>
  <c r="W102" i="40"/>
  <c r="S102" i="40"/>
  <c r="J102" i="40"/>
  <c r="G102" i="40"/>
  <c r="AK101" i="40"/>
  <c r="AJ101" i="40"/>
  <c r="AI101" i="40"/>
  <c r="AH101" i="40"/>
  <c r="AG101" i="40"/>
  <c r="AF101" i="40"/>
  <c r="AE101" i="40"/>
  <c r="AD101" i="40"/>
  <c r="W101" i="40"/>
  <c r="S101" i="40"/>
  <c r="J101" i="40"/>
  <c r="G101" i="40"/>
  <c r="AK100" i="40"/>
  <c r="AJ100" i="40"/>
  <c r="AI100" i="40"/>
  <c r="AH100" i="40"/>
  <c r="AG100" i="40"/>
  <c r="AF100" i="40"/>
  <c r="AE100" i="40"/>
  <c r="AD100" i="40"/>
  <c r="W100" i="40"/>
  <c r="J100" i="40"/>
  <c r="H100" i="40"/>
  <c r="G100" i="40"/>
  <c r="AK99" i="40"/>
  <c r="AJ99" i="40"/>
  <c r="AI99" i="40"/>
  <c r="AH99" i="40"/>
  <c r="AG99" i="40"/>
  <c r="AF99" i="40"/>
  <c r="AE99" i="40"/>
  <c r="AD99" i="40"/>
  <c r="W99" i="40"/>
  <c r="S99" i="40"/>
  <c r="J99" i="40"/>
  <c r="H99" i="40"/>
  <c r="G99" i="40"/>
  <c r="AK98" i="40"/>
  <c r="AJ98" i="40"/>
  <c r="AI98" i="40"/>
  <c r="AH98" i="40"/>
  <c r="AG98" i="40"/>
  <c r="AF98" i="40"/>
  <c r="AE98" i="40"/>
  <c r="AD98" i="40"/>
  <c r="W98" i="40"/>
  <c r="S98" i="40"/>
  <c r="J98" i="40"/>
  <c r="H98" i="40"/>
  <c r="G98" i="40"/>
  <c r="AK97" i="40"/>
  <c r="AJ97" i="40"/>
  <c r="AI97" i="40"/>
  <c r="AH97" i="40"/>
  <c r="AG97" i="40"/>
  <c r="AF97" i="40"/>
  <c r="AE97" i="40"/>
  <c r="AD97" i="40"/>
  <c r="W97" i="40"/>
  <c r="S97" i="40"/>
  <c r="J97" i="40"/>
  <c r="H97" i="40"/>
  <c r="G97" i="40"/>
  <c r="AK96" i="40"/>
  <c r="AJ96" i="40"/>
  <c r="AI96" i="40"/>
  <c r="AH96" i="40"/>
  <c r="AG96" i="40"/>
  <c r="AF96" i="40"/>
  <c r="AE96" i="40"/>
  <c r="AD96" i="40"/>
  <c r="W96" i="40"/>
  <c r="J96" i="40"/>
  <c r="H96" i="40"/>
  <c r="G96" i="40"/>
  <c r="AK95" i="40"/>
  <c r="AJ95" i="40"/>
  <c r="AI95" i="40"/>
  <c r="AH95" i="40"/>
  <c r="AG95" i="40"/>
  <c r="AF95" i="40"/>
  <c r="AE95" i="40"/>
  <c r="AD95" i="40"/>
  <c r="W95" i="40"/>
  <c r="S95" i="40"/>
  <c r="J95" i="40"/>
  <c r="H95" i="40"/>
  <c r="G95" i="40"/>
  <c r="AK94" i="40"/>
  <c r="AJ94" i="40"/>
  <c r="AI94" i="40"/>
  <c r="AH94" i="40"/>
  <c r="AG94" i="40"/>
  <c r="AF94" i="40"/>
  <c r="AE94" i="40"/>
  <c r="AD94" i="40"/>
  <c r="W94" i="40"/>
  <c r="S94" i="40"/>
  <c r="J94" i="40"/>
  <c r="H94" i="40"/>
  <c r="G94" i="40"/>
  <c r="AK93" i="40"/>
  <c r="AJ93" i="40"/>
  <c r="AI93" i="40"/>
  <c r="AH93" i="40"/>
  <c r="AG93" i="40"/>
  <c r="AF93" i="40"/>
  <c r="AE93" i="40"/>
  <c r="AD93" i="40"/>
  <c r="W93" i="40"/>
  <c r="S93" i="40"/>
  <c r="J93" i="40"/>
  <c r="H93" i="40"/>
  <c r="G93" i="40"/>
  <c r="AK92" i="40"/>
  <c r="AJ92" i="40"/>
  <c r="AI92" i="40"/>
  <c r="AH92" i="40"/>
  <c r="AG92" i="40"/>
  <c r="AF92" i="40"/>
  <c r="AE92" i="40"/>
  <c r="AD92" i="40"/>
  <c r="W92" i="40"/>
  <c r="J92" i="40"/>
  <c r="H92" i="40"/>
  <c r="G92" i="40"/>
  <c r="AK91" i="40"/>
  <c r="AJ91" i="40"/>
  <c r="AI91" i="40"/>
  <c r="AH91" i="40"/>
  <c r="AG91" i="40"/>
  <c r="AF91" i="40"/>
  <c r="AE91" i="40"/>
  <c r="AD91" i="40"/>
  <c r="W91" i="40"/>
  <c r="S91" i="40"/>
  <c r="J91" i="40"/>
  <c r="H91" i="40"/>
  <c r="G91" i="40"/>
  <c r="AK90" i="40"/>
  <c r="AJ90" i="40"/>
  <c r="AI90" i="40"/>
  <c r="AH90" i="40"/>
  <c r="AG90" i="40"/>
  <c r="AF90" i="40"/>
  <c r="AE90" i="40"/>
  <c r="AD90" i="40"/>
  <c r="W90" i="40"/>
  <c r="S90" i="40"/>
  <c r="J90" i="40"/>
  <c r="H90" i="40"/>
  <c r="G90" i="40"/>
  <c r="AK89" i="40"/>
  <c r="AJ89" i="40"/>
  <c r="AI89" i="40"/>
  <c r="AH89" i="40"/>
  <c r="AG89" i="40"/>
  <c r="AF89" i="40"/>
  <c r="AE89" i="40"/>
  <c r="AD89" i="40"/>
  <c r="W89" i="40"/>
  <c r="S89" i="40"/>
  <c r="J89" i="40"/>
  <c r="H89" i="40"/>
  <c r="G89" i="40"/>
  <c r="AK88" i="40"/>
  <c r="AJ88" i="40"/>
  <c r="AI88" i="40"/>
  <c r="AH88" i="40"/>
  <c r="AG88" i="40"/>
  <c r="AF88" i="40"/>
  <c r="AE88" i="40"/>
  <c r="AD88" i="40"/>
  <c r="W88" i="40"/>
  <c r="J88" i="40"/>
  <c r="H88" i="40"/>
  <c r="G88" i="40"/>
  <c r="AK87" i="40"/>
  <c r="AJ87" i="40"/>
  <c r="AI87" i="40"/>
  <c r="AH87" i="40"/>
  <c r="AG87" i="40"/>
  <c r="AF87" i="40"/>
  <c r="AE87" i="40"/>
  <c r="AD87" i="40"/>
  <c r="W87" i="40"/>
  <c r="S87" i="40"/>
  <c r="J87" i="40"/>
  <c r="H87" i="40"/>
  <c r="G87" i="40"/>
  <c r="AK86" i="40"/>
  <c r="AJ86" i="40"/>
  <c r="AI86" i="40"/>
  <c r="AH86" i="40"/>
  <c r="AG86" i="40"/>
  <c r="AF86" i="40"/>
  <c r="AE86" i="40"/>
  <c r="AD86" i="40"/>
  <c r="W86" i="40"/>
  <c r="S86" i="40"/>
  <c r="J86" i="40"/>
  <c r="H86" i="40"/>
  <c r="G86" i="40"/>
  <c r="AK85" i="40"/>
  <c r="AJ85" i="40"/>
  <c r="AI85" i="40"/>
  <c r="AH85" i="40"/>
  <c r="AG85" i="40"/>
  <c r="AF85" i="40"/>
  <c r="AE85" i="40"/>
  <c r="AD85" i="40"/>
  <c r="W85" i="40"/>
  <c r="S85" i="40"/>
  <c r="J85" i="40"/>
  <c r="H85" i="40"/>
  <c r="G85" i="40"/>
  <c r="AK84" i="40"/>
  <c r="AJ84" i="40"/>
  <c r="AI84" i="40"/>
  <c r="AH84" i="40"/>
  <c r="AG84" i="40"/>
  <c r="AF84" i="40"/>
  <c r="AE84" i="40"/>
  <c r="AD84" i="40"/>
  <c r="W84" i="40"/>
  <c r="J84" i="40"/>
  <c r="H84" i="40"/>
  <c r="G84" i="40"/>
  <c r="AK83" i="40"/>
  <c r="AJ83" i="40"/>
  <c r="AI83" i="40"/>
  <c r="AH83" i="40"/>
  <c r="AG83" i="40"/>
  <c r="AF83" i="40"/>
  <c r="AE83" i="40"/>
  <c r="AD83" i="40"/>
  <c r="W83" i="40"/>
  <c r="S83" i="40"/>
  <c r="J83" i="40"/>
  <c r="H83" i="40"/>
  <c r="G83" i="40"/>
  <c r="AK82" i="40"/>
  <c r="AJ82" i="40"/>
  <c r="AI82" i="40"/>
  <c r="AH82" i="40"/>
  <c r="AG82" i="40"/>
  <c r="AF82" i="40"/>
  <c r="AE82" i="40"/>
  <c r="AD82" i="40"/>
  <c r="W82" i="40"/>
  <c r="S82" i="40"/>
  <c r="J82" i="40"/>
  <c r="H82" i="40"/>
  <c r="G82" i="40"/>
  <c r="AK81" i="40"/>
  <c r="AJ81" i="40"/>
  <c r="AI81" i="40"/>
  <c r="AH81" i="40"/>
  <c r="AG81" i="40"/>
  <c r="AF81" i="40"/>
  <c r="AE81" i="40"/>
  <c r="AD81" i="40"/>
  <c r="W81" i="40"/>
  <c r="S81" i="40"/>
  <c r="J81" i="40"/>
  <c r="H81" i="40"/>
  <c r="G81" i="40"/>
  <c r="AK80" i="40"/>
  <c r="AJ80" i="40"/>
  <c r="AI80" i="40"/>
  <c r="AH80" i="40"/>
  <c r="AG80" i="40"/>
  <c r="AF80" i="40"/>
  <c r="AE80" i="40"/>
  <c r="AD80" i="40"/>
  <c r="W80" i="40"/>
  <c r="J80" i="40"/>
  <c r="H80" i="40"/>
  <c r="G80" i="40"/>
  <c r="AK79" i="40"/>
  <c r="AJ79" i="40"/>
  <c r="AI79" i="40"/>
  <c r="AH79" i="40"/>
  <c r="AG79" i="40"/>
  <c r="AF79" i="40"/>
  <c r="AE79" i="40"/>
  <c r="AD79" i="40"/>
  <c r="W79" i="40"/>
  <c r="S79" i="40"/>
  <c r="J79" i="40"/>
  <c r="H79" i="40"/>
  <c r="G79" i="40"/>
  <c r="AK78" i="40"/>
  <c r="AJ78" i="40"/>
  <c r="AI78" i="40"/>
  <c r="AH78" i="40"/>
  <c r="AG78" i="40"/>
  <c r="AF78" i="40"/>
  <c r="AE78" i="40"/>
  <c r="AD78" i="40"/>
  <c r="W78" i="40"/>
  <c r="S78" i="40"/>
  <c r="J78" i="40"/>
  <c r="H78" i="40"/>
  <c r="G78" i="40"/>
  <c r="AK77" i="40"/>
  <c r="AJ77" i="40"/>
  <c r="AI77" i="40"/>
  <c r="AH77" i="40"/>
  <c r="AG77" i="40"/>
  <c r="AF77" i="40"/>
  <c r="AE77" i="40"/>
  <c r="AD77" i="40"/>
  <c r="W77" i="40"/>
  <c r="S77" i="40"/>
  <c r="J77" i="40"/>
  <c r="H77" i="40"/>
  <c r="G77" i="40"/>
  <c r="AK76" i="40"/>
  <c r="AJ76" i="40"/>
  <c r="AI76" i="40"/>
  <c r="AH76" i="40"/>
  <c r="AG76" i="40"/>
  <c r="AF76" i="40"/>
  <c r="AE76" i="40"/>
  <c r="AD76" i="40"/>
  <c r="W76" i="40"/>
  <c r="J76" i="40"/>
  <c r="H76" i="40"/>
  <c r="G76" i="40"/>
  <c r="AK75" i="40"/>
  <c r="AJ75" i="40"/>
  <c r="AI75" i="40"/>
  <c r="AH75" i="40"/>
  <c r="AG75" i="40"/>
  <c r="AF75" i="40"/>
  <c r="AE75" i="40"/>
  <c r="AD75" i="40"/>
  <c r="W75" i="40"/>
  <c r="S75" i="40"/>
  <c r="J75" i="40"/>
  <c r="H75" i="40"/>
  <c r="G75" i="40"/>
  <c r="AK74" i="40"/>
  <c r="AJ74" i="40"/>
  <c r="AI74" i="40"/>
  <c r="AH74" i="40"/>
  <c r="AG74" i="40"/>
  <c r="AF74" i="40"/>
  <c r="AE74" i="40"/>
  <c r="AD74" i="40"/>
  <c r="W74" i="40"/>
  <c r="S74" i="40"/>
  <c r="J74" i="40"/>
  <c r="H74" i="40"/>
  <c r="G74" i="40"/>
  <c r="AK73" i="40"/>
  <c r="AJ73" i="40"/>
  <c r="AI73" i="40"/>
  <c r="AH73" i="40"/>
  <c r="AG73" i="40"/>
  <c r="AF73" i="40"/>
  <c r="AE73" i="40"/>
  <c r="AD73" i="40"/>
  <c r="W73" i="40"/>
  <c r="S73" i="40"/>
  <c r="J73" i="40"/>
  <c r="H73" i="40"/>
  <c r="G73" i="40"/>
  <c r="AK72" i="40"/>
  <c r="AJ72" i="40"/>
  <c r="AI72" i="40"/>
  <c r="AH72" i="40"/>
  <c r="AG72" i="40"/>
  <c r="AF72" i="40"/>
  <c r="AE72" i="40"/>
  <c r="AD72" i="40"/>
  <c r="W72" i="40"/>
  <c r="J72" i="40"/>
  <c r="H72" i="40"/>
  <c r="G72" i="40"/>
  <c r="AK193" i="40"/>
  <c r="AJ193" i="40"/>
  <c r="AI193" i="40"/>
  <c r="AH193" i="40"/>
  <c r="AG193" i="40"/>
  <c r="AF193" i="40"/>
  <c r="AE193" i="40"/>
  <c r="AD193" i="40"/>
  <c r="W193" i="40"/>
  <c r="S193" i="40"/>
  <c r="J193" i="40"/>
  <c r="H193" i="40"/>
  <c r="G193" i="40"/>
  <c r="AK192" i="40"/>
  <c r="AJ192" i="40"/>
  <c r="AI192" i="40"/>
  <c r="AH192" i="40"/>
  <c r="AG192" i="40"/>
  <c r="AF192" i="40"/>
  <c r="AE192" i="40"/>
  <c r="AD192" i="40"/>
  <c r="W192" i="40"/>
  <c r="S192" i="40"/>
  <c r="J192" i="40"/>
  <c r="H192" i="40"/>
  <c r="G192" i="40"/>
  <c r="AK191" i="40"/>
  <c r="AJ191" i="40"/>
  <c r="AI191" i="40"/>
  <c r="AH191" i="40"/>
  <c r="AG191" i="40"/>
  <c r="AF191" i="40"/>
  <c r="AE191" i="40"/>
  <c r="AD191" i="40"/>
  <c r="W191" i="40"/>
  <c r="S191" i="40"/>
  <c r="J191" i="40"/>
  <c r="H191" i="40"/>
  <c r="G191" i="40"/>
  <c r="AK190" i="40"/>
  <c r="AJ190" i="40"/>
  <c r="AI190" i="40"/>
  <c r="AH190" i="40"/>
  <c r="AG190" i="40"/>
  <c r="AF190" i="40"/>
  <c r="AE190" i="40"/>
  <c r="AD190" i="40"/>
  <c r="W190" i="40"/>
  <c r="J190" i="40"/>
  <c r="H190" i="40"/>
  <c r="G190" i="40"/>
  <c r="AK189" i="40"/>
  <c r="AJ189" i="40"/>
  <c r="AI189" i="40"/>
  <c r="AH189" i="40"/>
  <c r="AG189" i="40"/>
  <c r="AF189" i="40"/>
  <c r="AE189" i="40"/>
  <c r="AD189" i="40"/>
  <c r="W189" i="40"/>
  <c r="S189" i="40"/>
  <c r="J189" i="40"/>
  <c r="H189" i="40"/>
  <c r="G189" i="40"/>
  <c r="AK188" i="40"/>
  <c r="AJ188" i="40"/>
  <c r="AI188" i="40"/>
  <c r="AH188" i="40"/>
  <c r="AG188" i="40"/>
  <c r="AF188" i="40"/>
  <c r="AE188" i="40"/>
  <c r="AD188" i="40"/>
  <c r="W188" i="40"/>
  <c r="S188" i="40"/>
  <c r="J188" i="40"/>
  <c r="H188" i="40"/>
  <c r="G188" i="40"/>
  <c r="AK187" i="40"/>
  <c r="AJ187" i="40"/>
  <c r="AI187" i="40"/>
  <c r="AH187" i="40"/>
  <c r="AG187" i="40"/>
  <c r="AF187" i="40"/>
  <c r="AE187" i="40"/>
  <c r="AD187" i="40"/>
  <c r="W187" i="40"/>
  <c r="S187" i="40"/>
  <c r="J187" i="40"/>
  <c r="H187" i="40"/>
  <c r="G187" i="40"/>
  <c r="AK186" i="40"/>
  <c r="AJ186" i="40"/>
  <c r="AI186" i="40"/>
  <c r="AH186" i="40"/>
  <c r="AG186" i="40"/>
  <c r="AF186" i="40"/>
  <c r="AE186" i="40"/>
  <c r="AD186" i="40"/>
  <c r="W186" i="40"/>
  <c r="J186" i="40"/>
  <c r="H186" i="40"/>
  <c r="G186" i="40"/>
  <c r="AK185" i="40"/>
  <c r="AJ185" i="40"/>
  <c r="AI185" i="40"/>
  <c r="AH185" i="40"/>
  <c r="AG185" i="40"/>
  <c r="AF185" i="40"/>
  <c r="AE185" i="40"/>
  <c r="AD185" i="40"/>
  <c r="W185" i="40"/>
  <c r="S185" i="40"/>
  <c r="J185" i="40"/>
  <c r="H185" i="40"/>
  <c r="G185" i="40"/>
  <c r="AK184" i="40"/>
  <c r="AJ184" i="40"/>
  <c r="AI184" i="40"/>
  <c r="AH184" i="40"/>
  <c r="AG184" i="40"/>
  <c r="AF184" i="40"/>
  <c r="AE184" i="40"/>
  <c r="AD184" i="40"/>
  <c r="W184" i="40"/>
  <c r="S184" i="40"/>
  <c r="J184" i="40"/>
  <c r="H184" i="40"/>
  <c r="G184" i="40"/>
  <c r="AK183" i="40"/>
  <c r="AJ183" i="40"/>
  <c r="AI183" i="40"/>
  <c r="AH183" i="40"/>
  <c r="AG183" i="40"/>
  <c r="AF183" i="40"/>
  <c r="AE183" i="40"/>
  <c r="AD183" i="40"/>
  <c r="W183" i="40"/>
  <c r="S183" i="40"/>
  <c r="J183" i="40"/>
  <c r="H183" i="40"/>
  <c r="G183" i="40"/>
  <c r="AK182" i="40"/>
  <c r="AJ182" i="40"/>
  <c r="AI182" i="40"/>
  <c r="AH182" i="40"/>
  <c r="AG182" i="40"/>
  <c r="AF182" i="40"/>
  <c r="AE182" i="40"/>
  <c r="AD182" i="40"/>
  <c r="W182" i="40"/>
  <c r="J182" i="40"/>
  <c r="G182" i="40"/>
  <c r="AK181" i="40"/>
  <c r="AJ181" i="40"/>
  <c r="AI181" i="40"/>
  <c r="AH181" i="40"/>
  <c r="AG181" i="40"/>
  <c r="AF181" i="40"/>
  <c r="AE181" i="40"/>
  <c r="AD181" i="40"/>
  <c r="W181" i="40"/>
  <c r="S181" i="40"/>
  <c r="J181" i="40"/>
  <c r="G181" i="40"/>
  <c r="AK180" i="40"/>
  <c r="AJ180" i="40"/>
  <c r="AI180" i="40"/>
  <c r="AH180" i="40"/>
  <c r="AG180" i="40"/>
  <c r="AF180" i="40"/>
  <c r="AE180" i="40"/>
  <c r="AD180" i="40"/>
  <c r="W180" i="40"/>
  <c r="J180" i="40"/>
  <c r="G180" i="40"/>
  <c r="AK179" i="40"/>
  <c r="AJ179" i="40"/>
  <c r="AI179" i="40"/>
  <c r="AH179" i="40"/>
  <c r="AG179" i="40"/>
  <c r="AF179" i="40"/>
  <c r="AE179" i="40"/>
  <c r="AD179" i="40"/>
  <c r="W179" i="40"/>
  <c r="S179" i="40"/>
  <c r="J179" i="40"/>
  <c r="G179" i="40"/>
  <c r="AK178" i="40"/>
  <c r="AJ178" i="40"/>
  <c r="AI178" i="40"/>
  <c r="AH178" i="40"/>
  <c r="AG178" i="40"/>
  <c r="AF178" i="40"/>
  <c r="AE178" i="40"/>
  <c r="AD178" i="40"/>
  <c r="W178" i="40"/>
  <c r="S178" i="40"/>
  <c r="J178" i="40"/>
  <c r="G178" i="40"/>
  <c r="AK177" i="40"/>
  <c r="AJ177" i="40"/>
  <c r="AI177" i="40"/>
  <c r="AH177" i="40"/>
  <c r="AG177" i="40"/>
  <c r="AF177" i="40"/>
  <c r="AE177" i="40"/>
  <c r="AD177" i="40"/>
  <c r="W177" i="40"/>
  <c r="S177" i="40"/>
  <c r="J177" i="40"/>
  <c r="G177" i="40"/>
  <c r="AK176" i="40"/>
  <c r="AJ176" i="40"/>
  <c r="AI176" i="40"/>
  <c r="AH176" i="40"/>
  <c r="AG176" i="40"/>
  <c r="AF176" i="40"/>
  <c r="AE176" i="40"/>
  <c r="AD176" i="40"/>
  <c r="W176" i="40"/>
  <c r="J176" i="40"/>
  <c r="G176" i="40"/>
  <c r="AK175" i="40"/>
  <c r="AJ175" i="40"/>
  <c r="AI175" i="40"/>
  <c r="AH175" i="40"/>
  <c r="AG175" i="40"/>
  <c r="AF175" i="40"/>
  <c r="AE175" i="40"/>
  <c r="AD175" i="40"/>
  <c r="W175" i="40"/>
  <c r="S175" i="40"/>
  <c r="J175" i="40"/>
  <c r="G175" i="40"/>
  <c r="AK174" i="40"/>
  <c r="AJ174" i="40"/>
  <c r="AI174" i="40"/>
  <c r="AH174" i="40"/>
  <c r="AG174" i="40"/>
  <c r="AF174" i="40"/>
  <c r="AE174" i="40"/>
  <c r="AD174" i="40"/>
  <c r="W174" i="40"/>
  <c r="J174" i="40"/>
  <c r="G174" i="40"/>
  <c r="AK173" i="40"/>
  <c r="AJ173" i="40"/>
  <c r="AI173" i="40"/>
  <c r="AH173" i="40"/>
  <c r="AG173" i="40"/>
  <c r="AF173" i="40"/>
  <c r="AE173" i="40"/>
  <c r="AD173" i="40"/>
  <c r="W173" i="40"/>
  <c r="S173" i="40"/>
  <c r="J173" i="40"/>
  <c r="G173" i="40"/>
  <c r="AK172" i="40"/>
  <c r="AJ172" i="40"/>
  <c r="AI172" i="40"/>
  <c r="AH172" i="40"/>
  <c r="AG172" i="40"/>
  <c r="AF172" i="40"/>
  <c r="AE172" i="40"/>
  <c r="AD172" i="40"/>
  <c r="W172" i="40"/>
  <c r="J172" i="40"/>
  <c r="G172" i="40"/>
  <c r="AK171" i="40"/>
  <c r="AJ171" i="40"/>
  <c r="AI171" i="40"/>
  <c r="AH171" i="40"/>
  <c r="AG171" i="40"/>
  <c r="AF171" i="40"/>
  <c r="AE171" i="40"/>
  <c r="AD171" i="40"/>
  <c r="W171" i="40"/>
  <c r="J171" i="40"/>
  <c r="G171" i="40"/>
  <c r="AK170" i="40"/>
  <c r="AJ170" i="40"/>
  <c r="AI170" i="40"/>
  <c r="AH170" i="40"/>
  <c r="AG170" i="40"/>
  <c r="AF170" i="40"/>
  <c r="AE170" i="40"/>
  <c r="AD170" i="40"/>
  <c r="W170" i="40"/>
  <c r="J170" i="40"/>
  <c r="G170" i="40"/>
  <c r="AK169" i="40"/>
  <c r="AJ169" i="40"/>
  <c r="AI169" i="40"/>
  <c r="AH169" i="40"/>
  <c r="AG169" i="40"/>
  <c r="AF169" i="40"/>
  <c r="AE169" i="40"/>
  <c r="AD169" i="40"/>
  <c r="W169" i="40"/>
  <c r="S169" i="40"/>
  <c r="J169" i="40"/>
  <c r="G169" i="40"/>
  <c r="AK168" i="40"/>
  <c r="AJ168" i="40"/>
  <c r="AI168" i="40"/>
  <c r="AH168" i="40"/>
  <c r="AG168" i="40"/>
  <c r="AF168" i="40"/>
  <c r="AE168" i="40"/>
  <c r="AD168" i="40"/>
  <c r="W168" i="40"/>
  <c r="J168" i="40"/>
  <c r="G168" i="40"/>
  <c r="AK167" i="40"/>
  <c r="AJ167" i="40"/>
  <c r="AI167" i="40"/>
  <c r="AH167" i="40"/>
  <c r="AG167" i="40"/>
  <c r="AF167" i="40"/>
  <c r="AE167" i="40"/>
  <c r="AD167" i="40"/>
  <c r="W167" i="40"/>
  <c r="J167" i="40"/>
  <c r="G167" i="40"/>
  <c r="AK166" i="40"/>
  <c r="AJ166" i="40"/>
  <c r="AI166" i="40"/>
  <c r="AH166" i="40"/>
  <c r="AG166" i="40"/>
  <c r="AF166" i="40"/>
  <c r="AE166" i="40"/>
  <c r="AD166" i="40"/>
  <c r="W166" i="40"/>
  <c r="J166" i="40"/>
  <c r="G166" i="40"/>
  <c r="AK165" i="40"/>
  <c r="AJ165" i="40"/>
  <c r="AI165" i="40"/>
  <c r="AH165" i="40"/>
  <c r="AG165" i="40"/>
  <c r="AF165" i="40"/>
  <c r="AE165" i="40"/>
  <c r="AD165" i="40"/>
  <c r="W165" i="40"/>
  <c r="S165" i="40"/>
  <c r="J165" i="40"/>
  <c r="G165" i="40"/>
  <c r="AK164" i="40"/>
  <c r="AJ164" i="40"/>
  <c r="AI164" i="40"/>
  <c r="AH164" i="40"/>
  <c r="AG164" i="40"/>
  <c r="AF164" i="40"/>
  <c r="AE164" i="40"/>
  <c r="AD164" i="40"/>
  <c r="W164" i="40"/>
  <c r="J164" i="40"/>
  <c r="G164" i="40"/>
  <c r="AK163" i="40"/>
  <c r="AJ163" i="40"/>
  <c r="AI163" i="40"/>
  <c r="AH163" i="40"/>
  <c r="AG163" i="40"/>
  <c r="AF163" i="40"/>
  <c r="AE163" i="40"/>
  <c r="AD163" i="40"/>
  <c r="W163" i="40"/>
  <c r="S163" i="40"/>
  <c r="J163" i="40"/>
  <c r="G163" i="40"/>
  <c r="AK162" i="40"/>
  <c r="AJ162" i="40"/>
  <c r="AI162" i="40"/>
  <c r="AH162" i="40"/>
  <c r="AG162" i="40"/>
  <c r="AF162" i="40"/>
  <c r="AE162" i="40"/>
  <c r="AD162" i="40"/>
  <c r="W162" i="40"/>
  <c r="S162" i="40"/>
  <c r="J162" i="40"/>
  <c r="H162" i="40"/>
  <c r="G162" i="40"/>
  <c r="AK161" i="40"/>
  <c r="AJ161" i="40"/>
  <c r="AI161" i="40"/>
  <c r="AH161" i="40"/>
  <c r="AG161" i="40"/>
  <c r="AF161" i="40"/>
  <c r="AE161" i="40"/>
  <c r="AD161" i="40"/>
  <c r="W161" i="40"/>
  <c r="S161" i="40"/>
  <c r="J161" i="40"/>
  <c r="H161" i="40"/>
  <c r="G161" i="40"/>
  <c r="AK160" i="40"/>
  <c r="AJ160" i="40"/>
  <c r="AI160" i="40"/>
  <c r="AH160" i="40"/>
  <c r="AG160" i="40"/>
  <c r="AF160" i="40"/>
  <c r="AE160" i="40"/>
  <c r="AD160" i="40"/>
  <c r="W160" i="40"/>
  <c r="S160" i="40"/>
  <c r="J160" i="40"/>
  <c r="H160" i="40"/>
  <c r="G160" i="40"/>
  <c r="AK159" i="40"/>
  <c r="AJ159" i="40"/>
  <c r="AI159" i="40"/>
  <c r="AH159" i="40"/>
  <c r="AG159" i="40"/>
  <c r="AF159" i="40"/>
  <c r="AE159" i="40"/>
  <c r="AD159" i="40"/>
  <c r="W159" i="40"/>
  <c r="S159" i="40"/>
  <c r="J159" i="40"/>
  <c r="H159" i="40"/>
  <c r="G159" i="40"/>
  <c r="AK158" i="40"/>
  <c r="AJ158" i="40"/>
  <c r="AI158" i="40"/>
  <c r="AH158" i="40"/>
  <c r="AG158" i="40"/>
  <c r="AF158" i="40"/>
  <c r="AE158" i="40"/>
  <c r="AD158" i="40"/>
  <c r="W158" i="40"/>
  <c r="S158" i="40"/>
  <c r="J158" i="40"/>
  <c r="H158" i="40"/>
  <c r="G158" i="40"/>
  <c r="AK157" i="40"/>
  <c r="AJ157" i="40"/>
  <c r="AI157" i="40"/>
  <c r="AH157" i="40"/>
  <c r="AG157" i="40"/>
  <c r="AF157" i="40"/>
  <c r="AE157" i="40"/>
  <c r="AD157" i="40"/>
  <c r="W157" i="40"/>
  <c r="S157" i="40"/>
  <c r="J157" i="40"/>
  <c r="H157" i="40"/>
  <c r="G157" i="40"/>
  <c r="AK156" i="40"/>
  <c r="AJ156" i="40"/>
  <c r="AI156" i="40"/>
  <c r="AH156" i="40"/>
  <c r="AG156" i="40"/>
  <c r="AF156" i="40"/>
  <c r="AE156" i="40"/>
  <c r="AD156" i="40"/>
  <c r="W156" i="40"/>
  <c r="S156" i="40"/>
  <c r="J156" i="40"/>
  <c r="H156" i="40"/>
  <c r="G156" i="40"/>
  <c r="AK155" i="40"/>
  <c r="AJ155" i="40"/>
  <c r="AI155" i="40"/>
  <c r="AH155" i="40"/>
  <c r="AG155" i="40"/>
  <c r="AF155" i="40"/>
  <c r="AE155" i="40"/>
  <c r="AD155" i="40"/>
  <c r="W155" i="40"/>
  <c r="S155" i="40"/>
  <c r="J155" i="40"/>
  <c r="H155" i="40"/>
  <c r="G155" i="40"/>
  <c r="AK154" i="40"/>
  <c r="AJ154" i="40"/>
  <c r="AI154" i="40"/>
  <c r="AH154" i="40"/>
  <c r="AG154" i="40"/>
  <c r="AF154" i="40"/>
  <c r="AE154" i="40"/>
  <c r="AD154" i="40"/>
  <c r="W154" i="40"/>
  <c r="S154" i="40"/>
  <c r="J154" i="40"/>
  <c r="H154" i="40"/>
  <c r="G154" i="40"/>
  <c r="AK153" i="40"/>
  <c r="AJ153" i="40"/>
  <c r="AI153" i="40"/>
  <c r="AH153" i="40"/>
  <c r="AG153" i="40"/>
  <c r="AF153" i="40"/>
  <c r="AE153" i="40"/>
  <c r="AD153" i="40"/>
  <c r="W153" i="40"/>
  <c r="S153" i="40"/>
  <c r="J153" i="40"/>
  <c r="H153" i="40"/>
  <c r="G153" i="40"/>
  <c r="AK152" i="40"/>
  <c r="AJ152" i="40"/>
  <c r="AI152" i="40"/>
  <c r="AH152" i="40"/>
  <c r="AG152" i="40"/>
  <c r="AF152" i="40"/>
  <c r="AE152" i="40"/>
  <c r="AD152" i="40"/>
  <c r="W152" i="40"/>
  <c r="S152" i="40"/>
  <c r="J152" i="40"/>
  <c r="H152" i="40"/>
  <c r="G152" i="40"/>
  <c r="AK151" i="40"/>
  <c r="AJ151" i="40"/>
  <c r="AI151" i="40"/>
  <c r="AH151" i="40"/>
  <c r="AG151" i="40"/>
  <c r="AF151" i="40"/>
  <c r="AE151" i="40"/>
  <c r="AD151" i="40"/>
  <c r="W151" i="40"/>
  <c r="S151" i="40"/>
  <c r="J151" i="40"/>
  <c r="H151" i="40"/>
  <c r="G151" i="40"/>
  <c r="AK150" i="40"/>
  <c r="AJ150" i="40"/>
  <c r="AI150" i="40"/>
  <c r="AH150" i="40"/>
  <c r="AG150" i="40"/>
  <c r="AF150" i="40"/>
  <c r="AE150" i="40"/>
  <c r="AD150" i="40"/>
  <c r="W150" i="40"/>
  <c r="S150" i="40"/>
  <c r="J150" i="40"/>
  <c r="H150" i="40"/>
  <c r="G150" i="40"/>
  <c r="AK149" i="40"/>
  <c r="AJ149" i="40"/>
  <c r="AI149" i="40"/>
  <c r="AH149" i="40"/>
  <c r="AG149" i="40"/>
  <c r="AF149" i="40"/>
  <c r="AE149" i="40"/>
  <c r="AD149" i="40"/>
  <c r="W149" i="40"/>
  <c r="S149" i="40"/>
  <c r="J149" i="40"/>
  <c r="H149" i="40"/>
  <c r="G149" i="40"/>
  <c r="AK148" i="40"/>
  <c r="AJ148" i="40"/>
  <c r="AI148" i="40"/>
  <c r="AH148" i="40"/>
  <c r="AG148" i="40"/>
  <c r="AF148" i="40"/>
  <c r="AE148" i="40"/>
  <c r="AD148" i="40"/>
  <c r="W148" i="40"/>
  <c r="S148" i="40"/>
  <c r="J148" i="40"/>
  <c r="H148" i="40"/>
  <c r="G148" i="40"/>
  <c r="AK147" i="40"/>
  <c r="AJ147" i="40"/>
  <c r="AI147" i="40"/>
  <c r="AH147" i="40"/>
  <c r="AG147" i="40"/>
  <c r="AF147" i="40"/>
  <c r="AE147" i="40"/>
  <c r="AD147" i="40"/>
  <c r="W147" i="40"/>
  <c r="S147" i="40"/>
  <c r="J147" i="40"/>
  <c r="H147" i="40"/>
  <c r="G147" i="40"/>
  <c r="AK146" i="40"/>
  <c r="AJ146" i="40"/>
  <c r="AI146" i="40"/>
  <c r="AH146" i="40"/>
  <c r="AG146" i="40"/>
  <c r="AF146" i="40"/>
  <c r="AE146" i="40"/>
  <c r="AD146" i="40"/>
  <c r="W146" i="40"/>
  <c r="S146" i="40"/>
  <c r="J146" i="40"/>
  <c r="H146" i="40"/>
  <c r="G146" i="40"/>
  <c r="AK145" i="40"/>
  <c r="AJ145" i="40"/>
  <c r="AI145" i="40"/>
  <c r="AH145" i="40"/>
  <c r="AG145" i="40"/>
  <c r="AF145" i="40"/>
  <c r="AE145" i="40"/>
  <c r="AD145" i="40"/>
  <c r="W145" i="40"/>
  <c r="S145" i="40"/>
  <c r="J145" i="40"/>
  <c r="H145" i="40"/>
  <c r="G145" i="40"/>
  <c r="AK144" i="40"/>
  <c r="AJ144" i="40"/>
  <c r="AI144" i="40"/>
  <c r="AH144" i="40"/>
  <c r="AG144" i="40"/>
  <c r="AF144" i="40"/>
  <c r="AE144" i="40"/>
  <c r="AD144" i="40"/>
  <c r="W144" i="40"/>
  <c r="S144" i="40"/>
  <c r="J144" i="40"/>
  <c r="H144" i="40"/>
  <c r="G144" i="40"/>
  <c r="AK143" i="40"/>
  <c r="AJ143" i="40"/>
  <c r="AI143" i="40"/>
  <c r="AH143" i="40"/>
  <c r="AG143" i="40"/>
  <c r="AF143" i="40"/>
  <c r="AE143" i="40"/>
  <c r="AD143" i="40"/>
  <c r="W143" i="40"/>
  <c r="S143" i="40"/>
  <c r="J143" i="40"/>
  <c r="H143" i="40"/>
  <c r="G143" i="40"/>
  <c r="AK142" i="40"/>
  <c r="AJ142" i="40"/>
  <c r="AI142" i="40"/>
  <c r="AH142" i="40"/>
  <c r="AG142" i="40"/>
  <c r="AF142" i="40"/>
  <c r="AE142" i="40"/>
  <c r="AD142" i="40"/>
  <c r="W142" i="40"/>
  <c r="S142" i="40"/>
  <c r="J142" i="40"/>
  <c r="H142" i="40"/>
  <c r="G142" i="40"/>
  <c r="AK141" i="40"/>
  <c r="AJ141" i="40"/>
  <c r="AI141" i="40"/>
  <c r="AH141" i="40"/>
  <c r="AG141" i="40"/>
  <c r="AF141" i="40"/>
  <c r="AE141" i="40"/>
  <c r="AD141" i="40"/>
  <c r="W141" i="40"/>
  <c r="S141" i="40"/>
  <c r="J141" i="40"/>
  <c r="H141" i="40"/>
  <c r="G141" i="40"/>
  <c r="AK140" i="40"/>
  <c r="AJ140" i="40"/>
  <c r="AI140" i="40"/>
  <c r="AH140" i="40"/>
  <c r="AG140" i="40"/>
  <c r="AF140" i="40"/>
  <c r="AE140" i="40"/>
  <c r="AD140" i="40"/>
  <c r="W140" i="40"/>
  <c r="S140" i="40"/>
  <c r="J140" i="40"/>
  <c r="H140" i="40"/>
  <c r="G140" i="40"/>
  <c r="AK139" i="40"/>
  <c r="AJ139" i="40"/>
  <c r="AI139" i="40"/>
  <c r="AH139" i="40"/>
  <c r="AG139" i="40"/>
  <c r="AF139" i="40"/>
  <c r="AE139" i="40"/>
  <c r="AD139" i="40"/>
  <c r="W139" i="40"/>
  <c r="S139" i="40"/>
  <c r="J139" i="40"/>
  <c r="H139" i="40"/>
  <c r="G139" i="40"/>
  <c r="AK138" i="40"/>
  <c r="AJ138" i="40"/>
  <c r="AI138" i="40"/>
  <c r="AH138" i="40"/>
  <c r="AG138" i="40"/>
  <c r="AF138" i="40"/>
  <c r="AE138" i="40"/>
  <c r="AD138" i="40"/>
  <c r="W138" i="40"/>
  <c r="S138" i="40"/>
  <c r="J138" i="40"/>
  <c r="H138" i="40"/>
  <c r="G138" i="40"/>
  <c r="AK137" i="40"/>
  <c r="AJ137" i="40"/>
  <c r="AI137" i="40"/>
  <c r="AH137" i="40"/>
  <c r="AG137" i="40"/>
  <c r="AF137" i="40"/>
  <c r="AE137" i="40"/>
  <c r="AD137" i="40"/>
  <c r="W137" i="40"/>
  <c r="S137" i="40"/>
  <c r="J137" i="40"/>
  <c r="H137" i="40"/>
  <c r="G137" i="40"/>
  <c r="AK136" i="40"/>
  <c r="AJ136" i="40"/>
  <c r="AI136" i="40"/>
  <c r="AH136" i="40"/>
  <c r="AG136" i="40"/>
  <c r="AF136" i="40"/>
  <c r="AE136" i="40"/>
  <c r="AD136" i="40"/>
  <c r="W136" i="40"/>
  <c r="S136" i="40"/>
  <c r="J136" i="40"/>
  <c r="H136" i="40"/>
  <c r="G136" i="40"/>
  <c r="AK135" i="40"/>
  <c r="AJ135" i="40"/>
  <c r="AI135" i="40"/>
  <c r="AH135" i="40"/>
  <c r="AG135" i="40"/>
  <c r="AF135" i="40"/>
  <c r="AE135" i="40"/>
  <c r="AD135" i="40"/>
  <c r="W135" i="40"/>
  <c r="S135" i="40"/>
  <c r="J135" i="40"/>
  <c r="H135" i="40"/>
  <c r="G135" i="40"/>
  <c r="AK134" i="40"/>
  <c r="AJ134" i="40"/>
  <c r="AI134" i="40"/>
  <c r="AH134" i="40"/>
  <c r="AG134" i="40"/>
  <c r="AF134" i="40"/>
  <c r="AE134" i="40"/>
  <c r="AD134" i="40"/>
  <c r="W134" i="40"/>
  <c r="S134" i="40"/>
  <c r="J134" i="40"/>
  <c r="H134" i="40"/>
  <c r="G134" i="40"/>
  <c r="D194" i="40"/>
  <c r="D132" i="40"/>
  <c r="D70" i="40"/>
  <c r="AK69" i="28"/>
  <c r="AJ69" i="28"/>
  <c r="AI69" i="28"/>
  <c r="AH69" i="28"/>
  <c r="AG69" i="28"/>
  <c r="AF69" i="28"/>
  <c r="AE69" i="28"/>
  <c r="AD69" i="28"/>
  <c r="W69" i="28"/>
  <c r="J69" i="28"/>
  <c r="H69" i="28"/>
  <c r="G69" i="28"/>
  <c r="AK68" i="28"/>
  <c r="AJ68" i="28"/>
  <c r="AI68" i="28"/>
  <c r="AH68" i="28"/>
  <c r="AG68" i="28"/>
  <c r="AF68" i="28"/>
  <c r="AE68" i="28"/>
  <c r="AD68" i="28"/>
  <c r="W68" i="28"/>
  <c r="J68" i="28"/>
  <c r="H68" i="28"/>
  <c r="G68" i="28"/>
  <c r="AK67" i="28"/>
  <c r="AJ67" i="28"/>
  <c r="AI67" i="28"/>
  <c r="AH67" i="28"/>
  <c r="AG67" i="28"/>
  <c r="AF67" i="28"/>
  <c r="AE67" i="28"/>
  <c r="AD67" i="28"/>
  <c r="W67" i="28"/>
  <c r="S67" i="28"/>
  <c r="J67" i="28"/>
  <c r="H67" i="28"/>
  <c r="G67" i="28"/>
  <c r="AK66" i="28"/>
  <c r="AJ66" i="28"/>
  <c r="AI66" i="28"/>
  <c r="AH66" i="28"/>
  <c r="AG66" i="28"/>
  <c r="AF66" i="28"/>
  <c r="AE66" i="28"/>
  <c r="AD66" i="28"/>
  <c r="W66" i="28"/>
  <c r="S66" i="28"/>
  <c r="J66" i="28"/>
  <c r="H66" i="28"/>
  <c r="G66" i="28"/>
  <c r="AK65" i="28"/>
  <c r="AJ65" i="28"/>
  <c r="AI65" i="28"/>
  <c r="AH65" i="28"/>
  <c r="AG65" i="28"/>
  <c r="AF65" i="28"/>
  <c r="AE65" i="28"/>
  <c r="AD65" i="28"/>
  <c r="W65" i="28"/>
  <c r="J65" i="28"/>
  <c r="H65" i="28"/>
  <c r="G65" i="28"/>
  <c r="AK64" i="28"/>
  <c r="AJ64" i="28"/>
  <c r="AI64" i="28"/>
  <c r="AH64" i="28"/>
  <c r="AG64" i="28"/>
  <c r="AF64" i="28"/>
  <c r="AE64" i="28"/>
  <c r="AD64" i="28"/>
  <c r="W64" i="28"/>
  <c r="J64" i="28"/>
  <c r="H64" i="28"/>
  <c r="G64" i="28"/>
  <c r="AK63" i="28"/>
  <c r="AJ63" i="28"/>
  <c r="AI63" i="28"/>
  <c r="AH63" i="28"/>
  <c r="AG63" i="28"/>
  <c r="AF63" i="28"/>
  <c r="AE63" i="28"/>
  <c r="AD63" i="28"/>
  <c r="W63" i="28"/>
  <c r="S63" i="28"/>
  <c r="J63" i="28"/>
  <c r="H63" i="28"/>
  <c r="G63" i="28"/>
  <c r="AK62" i="28"/>
  <c r="AJ62" i="28"/>
  <c r="AI62" i="28"/>
  <c r="AH62" i="28"/>
  <c r="AG62" i="28"/>
  <c r="AF62" i="28"/>
  <c r="AE62" i="28"/>
  <c r="AD62" i="28"/>
  <c r="W62" i="28"/>
  <c r="J62" i="28"/>
  <c r="H62" i="28"/>
  <c r="G62" i="28"/>
  <c r="AK61" i="28"/>
  <c r="AJ61" i="28"/>
  <c r="AI61" i="28"/>
  <c r="AH61" i="28"/>
  <c r="AG61" i="28"/>
  <c r="AF61" i="28"/>
  <c r="AE61" i="28"/>
  <c r="AD61" i="28"/>
  <c r="W61" i="28"/>
  <c r="J61" i="28"/>
  <c r="H61" i="28"/>
  <c r="G61" i="28"/>
  <c r="AK60" i="28"/>
  <c r="AJ60" i="28"/>
  <c r="AI60" i="28"/>
  <c r="AH60" i="28"/>
  <c r="AG60" i="28"/>
  <c r="AF60" i="28"/>
  <c r="AE60" i="28"/>
  <c r="AD60" i="28"/>
  <c r="W60" i="28"/>
  <c r="J60" i="28"/>
  <c r="H60" i="28"/>
  <c r="G60" i="28"/>
  <c r="AK59" i="28"/>
  <c r="AJ59" i="28"/>
  <c r="AI59" i="28"/>
  <c r="AH59" i="28"/>
  <c r="AG59" i="28"/>
  <c r="AF59" i="28"/>
  <c r="AE59" i="28"/>
  <c r="AD59" i="28"/>
  <c r="W59" i="28"/>
  <c r="S59" i="28"/>
  <c r="J59" i="28"/>
  <c r="H59" i="28"/>
  <c r="G59" i="28"/>
  <c r="AK58" i="28"/>
  <c r="AJ58" i="28"/>
  <c r="AI58" i="28"/>
  <c r="AH58" i="28"/>
  <c r="AG58" i="28"/>
  <c r="AF58" i="28"/>
  <c r="AE58" i="28"/>
  <c r="AD58" i="28"/>
  <c r="W58" i="28"/>
  <c r="S58" i="28"/>
  <c r="J58" i="28"/>
  <c r="G58" i="28"/>
  <c r="AK57" i="28"/>
  <c r="AJ57" i="28"/>
  <c r="AI57" i="28"/>
  <c r="AH57" i="28"/>
  <c r="AG57" i="28"/>
  <c r="AF57" i="28"/>
  <c r="AE57" i="28"/>
  <c r="AD57" i="28"/>
  <c r="W57" i="28"/>
  <c r="J57" i="28"/>
  <c r="G57" i="28"/>
  <c r="AK56" i="28"/>
  <c r="AJ56" i="28"/>
  <c r="AI56" i="28"/>
  <c r="AH56" i="28"/>
  <c r="AG56" i="28"/>
  <c r="AF56" i="28"/>
  <c r="AE56" i="28"/>
  <c r="AD56" i="28"/>
  <c r="W56" i="28"/>
  <c r="J56" i="28"/>
  <c r="G56" i="28"/>
  <c r="AK55" i="28"/>
  <c r="AJ55" i="28"/>
  <c r="AI55" i="28"/>
  <c r="AH55" i="28"/>
  <c r="AG55" i="28"/>
  <c r="AF55" i="28"/>
  <c r="AE55" i="28"/>
  <c r="AD55" i="28"/>
  <c r="W55" i="28"/>
  <c r="S55" i="28"/>
  <c r="J55" i="28"/>
  <c r="G55" i="28"/>
  <c r="AK54" i="28"/>
  <c r="AJ54" i="28"/>
  <c r="AI54" i="28"/>
  <c r="AH54" i="28"/>
  <c r="AG54" i="28"/>
  <c r="AF54" i="28"/>
  <c r="AE54" i="28"/>
  <c r="AD54" i="28"/>
  <c r="W54" i="28"/>
  <c r="J54" i="28"/>
  <c r="G54" i="28"/>
  <c r="AK53" i="28"/>
  <c r="AJ53" i="28"/>
  <c r="AI53" i="28"/>
  <c r="AH53" i="28"/>
  <c r="AG53" i="28"/>
  <c r="AF53" i="28"/>
  <c r="AE53" i="28"/>
  <c r="AD53" i="28"/>
  <c r="W53" i="28"/>
  <c r="J53" i="28"/>
  <c r="G53" i="28"/>
  <c r="AK52" i="28"/>
  <c r="AJ52" i="28"/>
  <c r="AI52" i="28"/>
  <c r="AH52" i="28"/>
  <c r="AG52" i="28"/>
  <c r="AF52" i="28"/>
  <c r="AE52" i="28"/>
  <c r="AD52" i="28"/>
  <c r="W52" i="28"/>
  <c r="J52" i="28"/>
  <c r="G52" i="28"/>
  <c r="AK51" i="28"/>
  <c r="AJ51" i="28"/>
  <c r="AI51" i="28"/>
  <c r="AH51" i="28"/>
  <c r="AG51" i="28"/>
  <c r="AF51" i="28"/>
  <c r="AE51" i="28"/>
  <c r="AD51" i="28"/>
  <c r="W51" i="28"/>
  <c r="S51" i="28"/>
  <c r="J51" i="28"/>
  <c r="G51" i="28"/>
  <c r="AK50" i="28"/>
  <c r="AJ50" i="28"/>
  <c r="AI50" i="28"/>
  <c r="AH50" i="28"/>
  <c r="AG50" i="28"/>
  <c r="AF50" i="28"/>
  <c r="AE50" i="28"/>
  <c r="AD50" i="28"/>
  <c r="W50" i="28"/>
  <c r="S50" i="28"/>
  <c r="J50" i="28"/>
  <c r="G50" i="28"/>
  <c r="AK49" i="28"/>
  <c r="AJ49" i="28"/>
  <c r="AI49" i="28"/>
  <c r="AH49" i="28"/>
  <c r="AG49" i="28"/>
  <c r="AF49" i="28"/>
  <c r="AE49" i="28"/>
  <c r="AD49" i="28"/>
  <c r="W49" i="28"/>
  <c r="J49" i="28"/>
  <c r="G49" i="28"/>
  <c r="AK48" i="28"/>
  <c r="AJ48" i="28"/>
  <c r="AI48" i="28"/>
  <c r="AH48" i="28"/>
  <c r="AG48" i="28"/>
  <c r="AF48" i="28"/>
  <c r="AE48" i="28"/>
  <c r="AD48" i="28"/>
  <c r="W48" i="28"/>
  <c r="J48" i="28"/>
  <c r="G48" i="28"/>
  <c r="AK47" i="28"/>
  <c r="AJ47" i="28"/>
  <c r="AI47" i="28"/>
  <c r="AH47" i="28"/>
  <c r="AG47" i="28"/>
  <c r="AF47" i="28"/>
  <c r="AE47" i="28"/>
  <c r="AD47" i="28"/>
  <c r="W47" i="28"/>
  <c r="S47" i="28"/>
  <c r="J47" i="28"/>
  <c r="G47" i="28"/>
  <c r="AK46" i="28"/>
  <c r="AJ46" i="28"/>
  <c r="AI46" i="28"/>
  <c r="AH46" i="28"/>
  <c r="AG46" i="28"/>
  <c r="AF46" i="28"/>
  <c r="AE46" i="28"/>
  <c r="AD46" i="28"/>
  <c r="W46" i="28"/>
  <c r="J46" i="28"/>
  <c r="G46" i="28"/>
  <c r="AK45" i="28"/>
  <c r="AJ45" i="28"/>
  <c r="AI45" i="28"/>
  <c r="AH45" i="28"/>
  <c r="AG45" i="28"/>
  <c r="AF45" i="28"/>
  <c r="AE45" i="28"/>
  <c r="AD45" i="28"/>
  <c r="W45" i="28"/>
  <c r="J45" i="28"/>
  <c r="G45" i="28"/>
  <c r="AK44" i="28"/>
  <c r="AJ44" i="28"/>
  <c r="AI44" i="28"/>
  <c r="AH44" i="28"/>
  <c r="AG44" i="28"/>
  <c r="AF44" i="28"/>
  <c r="AE44" i="28"/>
  <c r="AD44" i="28"/>
  <c r="W44" i="28"/>
  <c r="J44" i="28"/>
  <c r="G44" i="28"/>
  <c r="AK43" i="28"/>
  <c r="AJ43" i="28"/>
  <c r="AI43" i="28"/>
  <c r="AH43" i="28"/>
  <c r="AG43" i="28"/>
  <c r="AF43" i="28"/>
  <c r="AE43" i="28"/>
  <c r="AD43" i="28"/>
  <c r="W43" i="28"/>
  <c r="S43" i="28"/>
  <c r="J43" i="28"/>
  <c r="G43" i="28"/>
  <c r="AK42" i="28"/>
  <c r="AJ42" i="28"/>
  <c r="AI42" i="28"/>
  <c r="AH42" i="28"/>
  <c r="AG42" i="28"/>
  <c r="AF42" i="28"/>
  <c r="AE42" i="28"/>
  <c r="AD42" i="28"/>
  <c r="W42" i="28"/>
  <c r="S42" i="28"/>
  <c r="J42" i="28"/>
  <c r="G42" i="28"/>
  <c r="AK41" i="28"/>
  <c r="AJ41" i="28"/>
  <c r="AI41" i="28"/>
  <c r="AH41" i="28"/>
  <c r="AG41" i="28"/>
  <c r="AF41" i="28"/>
  <c r="AE41" i="28"/>
  <c r="AD41" i="28"/>
  <c r="W41" i="28"/>
  <c r="J41" i="28"/>
  <c r="G41" i="28"/>
  <c r="AK40" i="28"/>
  <c r="AJ40" i="28"/>
  <c r="AI40" i="28"/>
  <c r="AH40" i="28"/>
  <c r="AG40" i="28"/>
  <c r="AF40" i="28"/>
  <c r="AE40" i="28"/>
  <c r="AD40" i="28"/>
  <c r="W40" i="28"/>
  <c r="J40" i="28"/>
  <c r="G40" i="28"/>
  <c r="AK39" i="28"/>
  <c r="AJ39" i="28"/>
  <c r="AI39" i="28"/>
  <c r="AH39" i="28"/>
  <c r="AG39" i="28"/>
  <c r="AF39" i="28"/>
  <c r="AE39" i="28"/>
  <c r="AD39" i="28"/>
  <c r="W39" i="28"/>
  <c r="S39" i="28"/>
  <c r="J39" i="28"/>
  <c r="G39" i="28"/>
  <c r="AK38" i="28"/>
  <c r="AJ38" i="28"/>
  <c r="AI38" i="28"/>
  <c r="AH38" i="28"/>
  <c r="AG38" i="28"/>
  <c r="AF38" i="28"/>
  <c r="AE38" i="28"/>
  <c r="AD38" i="28"/>
  <c r="W38" i="28"/>
  <c r="J38" i="28"/>
  <c r="H38" i="28"/>
  <c r="G38" i="28"/>
  <c r="AK37" i="28"/>
  <c r="AJ37" i="28"/>
  <c r="AI37" i="28"/>
  <c r="AH37" i="28"/>
  <c r="AG37" i="28"/>
  <c r="AF37" i="28"/>
  <c r="AE37" i="28"/>
  <c r="AD37" i="28"/>
  <c r="W37" i="28"/>
  <c r="J37" i="28"/>
  <c r="H37" i="28"/>
  <c r="G37" i="28"/>
  <c r="AK36" i="28"/>
  <c r="AJ36" i="28"/>
  <c r="AI36" i="28"/>
  <c r="AH36" i="28"/>
  <c r="AG36" i="28"/>
  <c r="AF36" i="28"/>
  <c r="AE36" i="28"/>
  <c r="AD36" i="28"/>
  <c r="W36" i="28"/>
  <c r="J36" i="28"/>
  <c r="H36" i="28"/>
  <c r="G36" i="28"/>
  <c r="AK35" i="28"/>
  <c r="AJ35" i="28"/>
  <c r="AI35" i="28"/>
  <c r="AH35" i="28"/>
  <c r="AG35" i="28"/>
  <c r="AF35" i="28"/>
  <c r="AE35" i="28"/>
  <c r="AD35" i="28"/>
  <c r="W35" i="28"/>
  <c r="S35" i="28"/>
  <c r="J35" i="28"/>
  <c r="H35" i="28"/>
  <c r="G35" i="28"/>
  <c r="AK34" i="28"/>
  <c r="AJ34" i="28"/>
  <c r="AI34" i="28"/>
  <c r="AH34" i="28"/>
  <c r="AG34" i="28"/>
  <c r="AF34" i="28"/>
  <c r="AE34" i="28"/>
  <c r="AD34" i="28"/>
  <c r="W34" i="28"/>
  <c r="S34" i="28"/>
  <c r="J34" i="28"/>
  <c r="H34" i="28"/>
  <c r="G34" i="28"/>
  <c r="AK33" i="28"/>
  <c r="AJ33" i="28"/>
  <c r="AI33" i="28"/>
  <c r="AH33" i="28"/>
  <c r="AG33" i="28"/>
  <c r="AF33" i="28"/>
  <c r="AE33" i="28"/>
  <c r="AD33" i="28"/>
  <c r="W33" i="28"/>
  <c r="J33" i="28"/>
  <c r="H33" i="28"/>
  <c r="G33" i="28"/>
  <c r="AK32" i="28"/>
  <c r="AJ32" i="28"/>
  <c r="AI32" i="28"/>
  <c r="AH32" i="28"/>
  <c r="AG32" i="28"/>
  <c r="AF32" i="28"/>
  <c r="AE32" i="28"/>
  <c r="AD32" i="28"/>
  <c r="W32" i="28"/>
  <c r="J32" i="28"/>
  <c r="H32" i="28"/>
  <c r="G32" i="28"/>
  <c r="AK31" i="28"/>
  <c r="AJ31" i="28"/>
  <c r="AI31" i="28"/>
  <c r="AH31" i="28"/>
  <c r="AG31" i="28"/>
  <c r="AF31" i="28"/>
  <c r="AE31" i="28"/>
  <c r="AD31" i="28"/>
  <c r="W31" i="28"/>
  <c r="S31" i="28"/>
  <c r="J31" i="28"/>
  <c r="H31" i="28"/>
  <c r="G31" i="28"/>
  <c r="AK30" i="28"/>
  <c r="AJ30" i="28"/>
  <c r="AI30" i="28"/>
  <c r="AH30" i="28"/>
  <c r="AG30" i="28"/>
  <c r="AF30" i="28"/>
  <c r="AE30" i="28"/>
  <c r="AD30" i="28"/>
  <c r="W30" i="28"/>
  <c r="J30" i="28"/>
  <c r="H30" i="28"/>
  <c r="G30" i="28"/>
  <c r="AK29" i="28"/>
  <c r="AJ29" i="28"/>
  <c r="AI29" i="28"/>
  <c r="AH29" i="28"/>
  <c r="AG29" i="28"/>
  <c r="AF29" i="28"/>
  <c r="AE29" i="28"/>
  <c r="AD29" i="28"/>
  <c r="W29" i="28"/>
  <c r="J29" i="28"/>
  <c r="H29" i="28"/>
  <c r="G29" i="28"/>
  <c r="AK28" i="28"/>
  <c r="AJ28" i="28"/>
  <c r="AI28" i="28"/>
  <c r="AH28" i="28"/>
  <c r="AG28" i="28"/>
  <c r="AF28" i="28"/>
  <c r="AE28" i="28"/>
  <c r="AD28" i="28"/>
  <c r="W28" i="28"/>
  <c r="J28" i="28"/>
  <c r="H28" i="28"/>
  <c r="G28" i="28"/>
  <c r="AK27" i="28"/>
  <c r="AJ27" i="28"/>
  <c r="AI27" i="28"/>
  <c r="AH27" i="28"/>
  <c r="AG27" i="28"/>
  <c r="AF27" i="28"/>
  <c r="AE27" i="28"/>
  <c r="AD27" i="28"/>
  <c r="W27" i="28"/>
  <c r="S27" i="28"/>
  <c r="J27" i="28"/>
  <c r="H27" i="28"/>
  <c r="G27" i="28"/>
  <c r="AK26" i="28"/>
  <c r="AJ26" i="28"/>
  <c r="AI26" i="28"/>
  <c r="AH26" i="28"/>
  <c r="AG26" i="28"/>
  <c r="AF26" i="28"/>
  <c r="AE26" i="28"/>
  <c r="AD26" i="28"/>
  <c r="W26" i="28"/>
  <c r="S26" i="28"/>
  <c r="J26" i="28"/>
  <c r="H26" i="28"/>
  <c r="G26" i="28"/>
  <c r="AK25" i="28"/>
  <c r="AJ25" i="28"/>
  <c r="AI25" i="28"/>
  <c r="AH25" i="28"/>
  <c r="AG25" i="28"/>
  <c r="AF25" i="28"/>
  <c r="AE25" i="28"/>
  <c r="AD25" i="28"/>
  <c r="W25" i="28"/>
  <c r="J25" i="28"/>
  <c r="H25" i="28"/>
  <c r="G25" i="28"/>
  <c r="AK24" i="28"/>
  <c r="AJ24" i="28"/>
  <c r="AI24" i="28"/>
  <c r="AH24" i="28"/>
  <c r="AG24" i="28"/>
  <c r="AF24" i="28"/>
  <c r="AE24" i="28"/>
  <c r="AD24" i="28"/>
  <c r="W24" i="28"/>
  <c r="J24" i="28"/>
  <c r="H24" i="28"/>
  <c r="G24" i="28"/>
  <c r="AK23" i="28"/>
  <c r="AJ23" i="28"/>
  <c r="AI23" i="28"/>
  <c r="AH23" i="28"/>
  <c r="AG23" i="28"/>
  <c r="AF23" i="28"/>
  <c r="AE23" i="28"/>
  <c r="AD23" i="28"/>
  <c r="W23" i="28"/>
  <c r="S23" i="28"/>
  <c r="J23" i="28"/>
  <c r="H23" i="28"/>
  <c r="G23" i="28"/>
  <c r="AK22" i="28"/>
  <c r="AJ22" i="28"/>
  <c r="AI22" i="28"/>
  <c r="AH22" i="28"/>
  <c r="AG22" i="28"/>
  <c r="AF22" i="28"/>
  <c r="AE22" i="28"/>
  <c r="AD22" i="28"/>
  <c r="W22" i="28"/>
  <c r="J22" i="28"/>
  <c r="H22" i="28"/>
  <c r="G22" i="28"/>
  <c r="AK21" i="28"/>
  <c r="AJ21" i="28"/>
  <c r="AI21" i="28"/>
  <c r="AH21" i="28"/>
  <c r="AG21" i="28"/>
  <c r="AF21" i="28"/>
  <c r="AE21" i="28"/>
  <c r="AD21" i="28"/>
  <c r="W21" i="28"/>
  <c r="J21" i="28"/>
  <c r="H21" i="28"/>
  <c r="G21" i="28"/>
  <c r="AK20" i="28"/>
  <c r="AJ20" i="28"/>
  <c r="AI20" i="28"/>
  <c r="AH20" i="28"/>
  <c r="AG20" i="28"/>
  <c r="AF20" i="28"/>
  <c r="AE20" i="28"/>
  <c r="AD20" i="28"/>
  <c r="W20" i="28"/>
  <c r="J20" i="28"/>
  <c r="H20" i="28"/>
  <c r="G20" i="28"/>
  <c r="AK19" i="28"/>
  <c r="AJ19" i="28"/>
  <c r="AI19" i="28"/>
  <c r="AH19" i="28"/>
  <c r="AG19" i="28"/>
  <c r="AF19" i="28"/>
  <c r="AE19" i="28"/>
  <c r="AD19" i="28"/>
  <c r="W19" i="28"/>
  <c r="S19" i="28"/>
  <c r="J19" i="28"/>
  <c r="H19" i="28"/>
  <c r="G19" i="28"/>
  <c r="AK18" i="28"/>
  <c r="AJ18" i="28"/>
  <c r="AI18" i="28"/>
  <c r="AH18" i="28"/>
  <c r="AG18" i="28"/>
  <c r="AF18" i="28"/>
  <c r="AE18" i="28"/>
  <c r="AD18" i="28"/>
  <c r="W18" i="28"/>
  <c r="S18" i="28"/>
  <c r="J18" i="28"/>
  <c r="H18" i="28"/>
  <c r="G18" i="28"/>
  <c r="AK17" i="28"/>
  <c r="AJ17" i="28"/>
  <c r="AI17" i="28"/>
  <c r="AH17" i="28"/>
  <c r="AG17" i="28"/>
  <c r="AF17" i="28"/>
  <c r="AE17" i="28"/>
  <c r="AD17" i="28"/>
  <c r="W17" i="28"/>
  <c r="J17" i="28"/>
  <c r="H17" i="28"/>
  <c r="G17" i="28"/>
  <c r="AK16" i="28"/>
  <c r="AJ16" i="28"/>
  <c r="AI16" i="28"/>
  <c r="AH16" i="28"/>
  <c r="AG16" i="28"/>
  <c r="AF16" i="28"/>
  <c r="AE16" i="28"/>
  <c r="AD16" i="28"/>
  <c r="W16" i="28"/>
  <c r="J16" i="28"/>
  <c r="H16" i="28"/>
  <c r="G16" i="28"/>
  <c r="AK15" i="28"/>
  <c r="AJ15" i="28"/>
  <c r="AI15" i="28"/>
  <c r="AH15" i="28"/>
  <c r="AG15" i="28"/>
  <c r="AF15" i="28"/>
  <c r="AE15" i="28"/>
  <c r="AD15" i="28"/>
  <c r="W15" i="28"/>
  <c r="S15" i="28"/>
  <c r="J15" i="28"/>
  <c r="H15" i="28"/>
  <c r="G15" i="28"/>
  <c r="AK14" i="28"/>
  <c r="AJ14" i="28"/>
  <c r="AI14" i="28"/>
  <c r="AH14" i="28"/>
  <c r="AG14" i="28"/>
  <c r="AF14" i="28"/>
  <c r="AE14" i="28"/>
  <c r="AD14" i="28"/>
  <c r="W14" i="28"/>
  <c r="J14" i="28"/>
  <c r="H14" i="28"/>
  <c r="G14" i="28"/>
  <c r="AK13" i="28"/>
  <c r="AJ13" i="28"/>
  <c r="AI13" i="28"/>
  <c r="AH13" i="28"/>
  <c r="AG13" i="28"/>
  <c r="AF13" i="28"/>
  <c r="AE13" i="28"/>
  <c r="AD13" i="28"/>
  <c r="W13" i="28"/>
  <c r="J13" i="28"/>
  <c r="H13" i="28"/>
  <c r="G13" i="28"/>
  <c r="AK12" i="28"/>
  <c r="AJ12" i="28"/>
  <c r="AI12" i="28"/>
  <c r="AH12" i="28"/>
  <c r="AG12" i="28"/>
  <c r="AF12" i="28"/>
  <c r="AE12" i="28"/>
  <c r="AD12" i="28"/>
  <c r="W12" i="28"/>
  <c r="J12" i="28"/>
  <c r="H12" i="28"/>
  <c r="G12" i="28"/>
  <c r="AK11" i="28"/>
  <c r="AJ11" i="28"/>
  <c r="AI11" i="28"/>
  <c r="AH11" i="28"/>
  <c r="AG11" i="28"/>
  <c r="AF11" i="28"/>
  <c r="AE11" i="28"/>
  <c r="AD11" i="28"/>
  <c r="W11" i="28"/>
  <c r="S11" i="28"/>
  <c r="J11" i="28"/>
  <c r="H11" i="28"/>
  <c r="G11" i="28"/>
  <c r="AK10" i="28"/>
  <c r="AJ10" i="28"/>
  <c r="AI10" i="28"/>
  <c r="AH10" i="28"/>
  <c r="AG10" i="28"/>
  <c r="AF10" i="28"/>
  <c r="AE10" i="28"/>
  <c r="AD10" i="28"/>
  <c r="W10" i="28"/>
  <c r="S10" i="28"/>
  <c r="J10" i="28"/>
  <c r="H10" i="28"/>
  <c r="G10" i="28"/>
  <c r="AK131" i="28"/>
  <c r="AJ131" i="28"/>
  <c r="AI131" i="28"/>
  <c r="AH131" i="28"/>
  <c r="AG131" i="28"/>
  <c r="AF131" i="28"/>
  <c r="AE131" i="28"/>
  <c r="AD131" i="28"/>
  <c r="W131" i="28"/>
  <c r="S131" i="28"/>
  <c r="J131" i="28"/>
  <c r="H131" i="28"/>
  <c r="G131" i="28"/>
  <c r="AK130" i="28"/>
  <c r="AJ130" i="28"/>
  <c r="AI130" i="28"/>
  <c r="AH130" i="28"/>
  <c r="AG130" i="28"/>
  <c r="AF130" i="28"/>
  <c r="AE130" i="28"/>
  <c r="AD130" i="28"/>
  <c r="W130" i="28"/>
  <c r="S130" i="28"/>
  <c r="J130" i="28"/>
  <c r="H130" i="28"/>
  <c r="G130" i="28"/>
  <c r="AK129" i="28"/>
  <c r="AJ129" i="28"/>
  <c r="AI129" i="28"/>
  <c r="AH129" i="28"/>
  <c r="AG129" i="28"/>
  <c r="AF129" i="28"/>
  <c r="AE129" i="28"/>
  <c r="AD129" i="28"/>
  <c r="W129" i="28"/>
  <c r="S129" i="28"/>
  <c r="J129" i="28"/>
  <c r="H129" i="28"/>
  <c r="G129" i="28"/>
  <c r="AK128" i="28"/>
  <c r="AJ128" i="28"/>
  <c r="AI128" i="28"/>
  <c r="AH128" i="28"/>
  <c r="AG128" i="28"/>
  <c r="AF128" i="28"/>
  <c r="AE128" i="28"/>
  <c r="AD128" i="28"/>
  <c r="W128" i="28"/>
  <c r="J128" i="28"/>
  <c r="H128" i="28"/>
  <c r="G128" i="28"/>
  <c r="AK127" i="28"/>
  <c r="AJ127" i="28"/>
  <c r="AI127" i="28"/>
  <c r="AH127" i="28"/>
  <c r="AG127" i="28"/>
  <c r="AF127" i="28"/>
  <c r="AE127" i="28"/>
  <c r="AD127" i="28"/>
  <c r="W127" i="28"/>
  <c r="S127" i="28"/>
  <c r="J127" i="28"/>
  <c r="H127" i="28"/>
  <c r="G127" i="28"/>
  <c r="AK126" i="28"/>
  <c r="AJ126" i="28"/>
  <c r="AI126" i="28"/>
  <c r="AH126" i="28"/>
  <c r="AG126" i="28"/>
  <c r="AF126" i="28"/>
  <c r="AE126" i="28"/>
  <c r="AD126" i="28"/>
  <c r="W126" i="28"/>
  <c r="S126" i="28"/>
  <c r="J126" i="28"/>
  <c r="H126" i="28"/>
  <c r="G126" i="28"/>
  <c r="AK125" i="28"/>
  <c r="AJ125" i="28"/>
  <c r="AI125" i="28"/>
  <c r="AH125" i="28"/>
  <c r="AG125" i="28"/>
  <c r="AF125" i="28"/>
  <c r="AE125" i="28"/>
  <c r="AD125" i="28"/>
  <c r="W125" i="28"/>
  <c r="S125" i="28"/>
  <c r="J125" i="28"/>
  <c r="H125" i="28"/>
  <c r="G125" i="28"/>
  <c r="AK124" i="28"/>
  <c r="AJ124" i="28"/>
  <c r="AI124" i="28"/>
  <c r="AH124" i="28"/>
  <c r="AG124" i="28"/>
  <c r="AF124" i="28"/>
  <c r="AE124" i="28"/>
  <c r="AD124" i="28"/>
  <c r="W124" i="28"/>
  <c r="J124" i="28"/>
  <c r="H124" i="28"/>
  <c r="G124" i="28"/>
  <c r="AK123" i="28"/>
  <c r="AJ123" i="28"/>
  <c r="AI123" i="28"/>
  <c r="AH123" i="28"/>
  <c r="AG123" i="28"/>
  <c r="AF123" i="28"/>
  <c r="AE123" i="28"/>
  <c r="AD123" i="28"/>
  <c r="W123" i="28"/>
  <c r="S123" i="28"/>
  <c r="J123" i="28"/>
  <c r="H123" i="28"/>
  <c r="G123" i="28"/>
  <c r="AK122" i="28"/>
  <c r="AJ122" i="28"/>
  <c r="AI122" i="28"/>
  <c r="AH122" i="28"/>
  <c r="AG122" i="28"/>
  <c r="AF122" i="28"/>
  <c r="AE122" i="28"/>
  <c r="AD122" i="28"/>
  <c r="W122" i="28"/>
  <c r="S122" i="28"/>
  <c r="J122" i="28"/>
  <c r="H122" i="28"/>
  <c r="G122" i="28"/>
  <c r="AK121" i="28"/>
  <c r="AJ121" i="28"/>
  <c r="AI121" i="28"/>
  <c r="AH121" i="28"/>
  <c r="AG121" i="28"/>
  <c r="AF121" i="28"/>
  <c r="AE121" i="28"/>
  <c r="AD121" i="28"/>
  <c r="W121" i="28"/>
  <c r="J121" i="28"/>
  <c r="H121" i="28"/>
  <c r="G121" i="28"/>
  <c r="AK120" i="28"/>
  <c r="AJ120" i="28"/>
  <c r="AI120" i="28"/>
  <c r="AH120" i="28"/>
  <c r="AG120" i="28"/>
  <c r="AF120" i="28"/>
  <c r="AE120" i="28"/>
  <c r="AD120" i="28"/>
  <c r="W120" i="28"/>
  <c r="J120" i="28"/>
  <c r="G120" i="28"/>
  <c r="AK119" i="28"/>
  <c r="AJ119" i="28"/>
  <c r="AI119" i="28"/>
  <c r="AH119" i="28"/>
  <c r="AG119" i="28"/>
  <c r="AF119" i="28"/>
  <c r="AE119" i="28"/>
  <c r="AD119" i="28"/>
  <c r="W119" i="28"/>
  <c r="S119" i="28"/>
  <c r="J119" i="28"/>
  <c r="G119" i="28"/>
  <c r="AK118" i="28"/>
  <c r="AJ118" i="28"/>
  <c r="AI118" i="28"/>
  <c r="AH118" i="28"/>
  <c r="AG118" i="28"/>
  <c r="AF118" i="28"/>
  <c r="AE118" i="28"/>
  <c r="AD118" i="28"/>
  <c r="W118" i="28"/>
  <c r="S118" i="28"/>
  <c r="J118" i="28"/>
  <c r="G118" i="28"/>
  <c r="AK117" i="28"/>
  <c r="AJ117" i="28"/>
  <c r="AI117" i="28"/>
  <c r="AH117" i="28"/>
  <c r="AG117" i="28"/>
  <c r="AF117" i="28"/>
  <c r="AE117" i="28"/>
  <c r="AD117" i="28"/>
  <c r="W117" i="28"/>
  <c r="J117" i="28"/>
  <c r="G117" i="28"/>
  <c r="AK116" i="28"/>
  <c r="AJ116" i="28"/>
  <c r="AI116" i="28"/>
  <c r="AH116" i="28"/>
  <c r="AG116" i="28"/>
  <c r="AF116" i="28"/>
  <c r="AE116" i="28"/>
  <c r="AD116" i="28"/>
  <c r="W116" i="28"/>
  <c r="J116" i="28"/>
  <c r="G116" i="28"/>
  <c r="AK115" i="28"/>
  <c r="AJ115" i="28"/>
  <c r="AI115" i="28"/>
  <c r="AH115" i="28"/>
  <c r="AG115" i="28"/>
  <c r="AF115" i="28"/>
  <c r="AE115" i="28"/>
  <c r="AD115" i="28"/>
  <c r="W115" i="28"/>
  <c r="S115" i="28"/>
  <c r="J115" i="28"/>
  <c r="G115" i="28"/>
  <c r="AK114" i="28"/>
  <c r="AJ114" i="28"/>
  <c r="AI114" i="28"/>
  <c r="AH114" i="28"/>
  <c r="AG114" i="28"/>
  <c r="AF114" i="28"/>
  <c r="AE114" i="28"/>
  <c r="AD114" i="28"/>
  <c r="W114" i="28"/>
  <c r="S114" i="28"/>
  <c r="J114" i="28"/>
  <c r="G114" i="28"/>
  <c r="AK113" i="28"/>
  <c r="AJ113" i="28"/>
  <c r="AI113" i="28"/>
  <c r="AH113" i="28"/>
  <c r="AG113" i="28"/>
  <c r="AF113" i="28"/>
  <c r="AE113" i="28"/>
  <c r="AD113" i="28"/>
  <c r="W113" i="28"/>
  <c r="J113" i="28"/>
  <c r="G113" i="28"/>
  <c r="AK112" i="28"/>
  <c r="AJ112" i="28"/>
  <c r="AI112" i="28"/>
  <c r="AH112" i="28"/>
  <c r="AG112" i="28"/>
  <c r="AF112" i="28"/>
  <c r="AE112" i="28"/>
  <c r="AD112" i="28"/>
  <c r="W112" i="28"/>
  <c r="J112" i="28"/>
  <c r="G112" i="28"/>
  <c r="AK111" i="28"/>
  <c r="AJ111" i="28"/>
  <c r="AI111" i="28"/>
  <c r="AH111" i="28"/>
  <c r="AG111" i="28"/>
  <c r="AF111" i="28"/>
  <c r="AE111" i="28"/>
  <c r="AD111" i="28"/>
  <c r="W111" i="28"/>
  <c r="S111" i="28"/>
  <c r="J111" i="28"/>
  <c r="G111" i="28"/>
  <c r="AK110" i="28"/>
  <c r="AJ110" i="28"/>
  <c r="AI110" i="28"/>
  <c r="AH110" i="28"/>
  <c r="AG110" i="28"/>
  <c r="AF110" i="28"/>
  <c r="AE110" i="28"/>
  <c r="AD110" i="28"/>
  <c r="W110" i="28"/>
  <c r="S110" i="28"/>
  <c r="J110" i="28"/>
  <c r="G110" i="28"/>
  <c r="AK109" i="28"/>
  <c r="AJ109" i="28"/>
  <c r="AI109" i="28"/>
  <c r="AH109" i="28"/>
  <c r="AG109" i="28"/>
  <c r="AF109" i="28"/>
  <c r="AE109" i="28"/>
  <c r="AD109" i="28"/>
  <c r="W109" i="28"/>
  <c r="J109" i="28"/>
  <c r="G109" i="28"/>
  <c r="AK108" i="28"/>
  <c r="AJ108" i="28"/>
  <c r="AI108" i="28"/>
  <c r="AH108" i="28"/>
  <c r="AG108" i="28"/>
  <c r="AF108" i="28"/>
  <c r="AE108" i="28"/>
  <c r="AD108" i="28"/>
  <c r="W108" i="28"/>
  <c r="J108" i="28"/>
  <c r="G108" i="28"/>
  <c r="AK107" i="28"/>
  <c r="AJ107" i="28"/>
  <c r="AI107" i="28"/>
  <c r="AH107" i="28"/>
  <c r="AG107" i="28"/>
  <c r="AF107" i="28"/>
  <c r="AE107" i="28"/>
  <c r="AD107" i="28"/>
  <c r="W107" i="28"/>
  <c r="S107" i="28"/>
  <c r="J107" i="28"/>
  <c r="G107" i="28"/>
  <c r="AK106" i="28"/>
  <c r="AJ106" i="28"/>
  <c r="AI106" i="28"/>
  <c r="AH106" i="28"/>
  <c r="AG106" i="28"/>
  <c r="AF106" i="28"/>
  <c r="AE106" i="28"/>
  <c r="AD106" i="28"/>
  <c r="W106" i="28"/>
  <c r="S106" i="28"/>
  <c r="J106" i="28"/>
  <c r="G106" i="28"/>
  <c r="AK105" i="28"/>
  <c r="AJ105" i="28"/>
  <c r="AI105" i="28"/>
  <c r="AH105" i="28"/>
  <c r="AG105" i="28"/>
  <c r="AF105" i="28"/>
  <c r="AE105" i="28"/>
  <c r="AD105" i="28"/>
  <c r="W105" i="28"/>
  <c r="J105" i="28"/>
  <c r="G105" i="28"/>
  <c r="AK104" i="28"/>
  <c r="AJ104" i="28"/>
  <c r="AI104" i="28"/>
  <c r="AH104" i="28"/>
  <c r="AG104" i="28"/>
  <c r="AF104" i="28"/>
  <c r="AE104" i="28"/>
  <c r="AD104" i="28"/>
  <c r="W104" i="28"/>
  <c r="J104" i="28"/>
  <c r="G104" i="28"/>
  <c r="AK103" i="28"/>
  <c r="AJ103" i="28"/>
  <c r="AI103" i="28"/>
  <c r="AH103" i="28"/>
  <c r="AG103" i="28"/>
  <c r="AF103" i="28"/>
  <c r="AE103" i="28"/>
  <c r="AD103" i="28"/>
  <c r="W103" i="28"/>
  <c r="S103" i="28"/>
  <c r="J103" i="28"/>
  <c r="G103" i="28"/>
  <c r="AK102" i="28"/>
  <c r="AJ102" i="28"/>
  <c r="AI102" i="28"/>
  <c r="AH102" i="28"/>
  <c r="AG102" i="28"/>
  <c r="AF102" i="28"/>
  <c r="AE102" i="28"/>
  <c r="AD102" i="28"/>
  <c r="W102" i="28"/>
  <c r="S102" i="28"/>
  <c r="J102" i="28"/>
  <c r="G102" i="28"/>
  <c r="AK101" i="28"/>
  <c r="AJ101" i="28"/>
  <c r="AI101" i="28"/>
  <c r="AH101" i="28"/>
  <c r="AG101" i="28"/>
  <c r="AF101" i="28"/>
  <c r="AE101" i="28"/>
  <c r="AD101" i="28"/>
  <c r="W101" i="28"/>
  <c r="J101" i="28"/>
  <c r="G101" i="28"/>
  <c r="AK100" i="28"/>
  <c r="AJ100" i="28"/>
  <c r="AI100" i="28"/>
  <c r="AH100" i="28"/>
  <c r="AG100" i="28"/>
  <c r="AF100" i="28"/>
  <c r="AE100" i="28"/>
  <c r="AD100" i="28"/>
  <c r="W100" i="28"/>
  <c r="J100" i="28"/>
  <c r="H100" i="28"/>
  <c r="G100" i="28"/>
  <c r="AK99" i="28"/>
  <c r="AJ99" i="28"/>
  <c r="AI99" i="28"/>
  <c r="AH99" i="28"/>
  <c r="AG99" i="28"/>
  <c r="AF99" i="28"/>
  <c r="AE99" i="28"/>
  <c r="AD99" i="28"/>
  <c r="W99" i="28"/>
  <c r="S99" i="28"/>
  <c r="J99" i="28"/>
  <c r="H99" i="28"/>
  <c r="G99" i="28"/>
  <c r="AK98" i="28"/>
  <c r="AJ98" i="28"/>
  <c r="AI98" i="28"/>
  <c r="AH98" i="28"/>
  <c r="AG98" i="28"/>
  <c r="AF98" i="28"/>
  <c r="AE98" i="28"/>
  <c r="AD98" i="28"/>
  <c r="W98" i="28"/>
  <c r="S98" i="28"/>
  <c r="J98" i="28"/>
  <c r="H98" i="28"/>
  <c r="G98" i="28"/>
  <c r="AK97" i="28"/>
  <c r="AJ97" i="28"/>
  <c r="AI97" i="28"/>
  <c r="AH97" i="28"/>
  <c r="AG97" i="28"/>
  <c r="AF97" i="28"/>
  <c r="AE97" i="28"/>
  <c r="AD97" i="28"/>
  <c r="W97" i="28"/>
  <c r="S97" i="28"/>
  <c r="J97" i="28"/>
  <c r="H97" i="28"/>
  <c r="G97" i="28"/>
  <c r="AK96" i="28"/>
  <c r="AJ96" i="28"/>
  <c r="AI96" i="28"/>
  <c r="AH96" i="28"/>
  <c r="AG96" i="28"/>
  <c r="AF96" i="28"/>
  <c r="AE96" i="28"/>
  <c r="AD96" i="28"/>
  <c r="W96" i="28"/>
  <c r="J96" i="28"/>
  <c r="H96" i="28"/>
  <c r="G96" i="28"/>
  <c r="AK95" i="28"/>
  <c r="AJ95" i="28"/>
  <c r="AI95" i="28"/>
  <c r="AH95" i="28"/>
  <c r="AG95" i="28"/>
  <c r="AF95" i="28"/>
  <c r="AE95" i="28"/>
  <c r="AD95" i="28"/>
  <c r="W95" i="28"/>
  <c r="S95" i="28"/>
  <c r="J95" i="28"/>
  <c r="H95" i="28"/>
  <c r="G95" i="28"/>
  <c r="AK94" i="28"/>
  <c r="AJ94" i="28"/>
  <c r="AI94" i="28"/>
  <c r="AH94" i="28"/>
  <c r="AG94" i="28"/>
  <c r="AF94" i="28"/>
  <c r="AE94" i="28"/>
  <c r="AD94" i="28"/>
  <c r="W94" i="28"/>
  <c r="S94" i="28"/>
  <c r="J94" i="28"/>
  <c r="H94" i="28"/>
  <c r="G94" i="28"/>
  <c r="AK93" i="28"/>
  <c r="AJ93" i="28"/>
  <c r="AI93" i="28"/>
  <c r="AH93" i="28"/>
  <c r="AG93" i="28"/>
  <c r="AF93" i="28"/>
  <c r="AE93" i="28"/>
  <c r="AD93" i="28"/>
  <c r="W93" i="28"/>
  <c r="J93" i="28"/>
  <c r="H93" i="28"/>
  <c r="G93" i="28"/>
  <c r="AK92" i="28"/>
  <c r="AJ92" i="28"/>
  <c r="AI92" i="28"/>
  <c r="AH92" i="28"/>
  <c r="AG92" i="28"/>
  <c r="AF92" i="28"/>
  <c r="AE92" i="28"/>
  <c r="AD92" i="28"/>
  <c r="W92" i="28"/>
  <c r="J92" i="28"/>
  <c r="H92" i="28"/>
  <c r="G92" i="28"/>
  <c r="AK91" i="28"/>
  <c r="AJ91" i="28"/>
  <c r="AI91" i="28"/>
  <c r="AH91" i="28"/>
  <c r="AG91" i="28"/>
  <c r="AF91" i="28"/>
  <c r="AE91" i="28"/>
  <c r="AD91" i="28"/>
  <c r="W91" i="28"/>
  <c r="S91" i="28"/>
  <c r="J91" i="28"/>
  <c r="H91" i="28"/>
  <c r="G91" i="28"/>
  <c r="AK90" i="28"/>
  <c r="AJ90" i="28"/>
  <c r="AI90" i="28"/>
  <c r="AH90" i="28"/>
  <c r="AG90" i="28"/>
  <c r="AF90" i="28"/>
  <c r="AE90" i="28"/>
  <c r="AD90" i="28"/>
  <c r="W90" i="28"/>
  <c r="S90" i="28"/>
  <c r="J90" i="28"/>
  <c r="H90" i="28"/>
  <c r="G90" i="28"/>
  <c r="AK89" i="28"/>
  <c r="AJ89" i="28"/>
  <c r="AI89" i="28"/>
  <c r="AH89" i="28"/>
  <c r="AG89" i="28"/>
  <c r="AF89" i="28"/>
  <c r="AE89" i="28"/>
  <c r="AD89" i="28"/>
  <c r="W89" i="28"/>
  <c r="J89" i="28"/>
  <c r="H89" i="28"/>
  <c r="G89" i="28"/>
  <c r="AK88" i="28"/>
  <c r="AJ88" i="28"/>
  <c r="AI88" i="28"/>
  <c r="AH88" i="28"/>
  <c r="AG88" i="28"/>
  <c r="AF88" i="28"/>
  <c r="AE88" i="28"/>
  <c r="AD88" i="28"/>
  <c r="W88" i="28"/>
  <c r="J88" i="28"/>
  <c r="H88" i="28"/>
  <c r="G88" i="28"/>
  <c r="AK87" i="28"/>
  <c r="AJ87" i="28"/>
  <c r="AI87" i="28"/>
  <c r="AH87" i="28"/>
  <c r="AG87" i="28"/>
  <c r="AF87" i="28"/>
  <c r="AE87" i="28"/>
  <c r="AD87" i="28"/>
  <c r="W87" i="28"/>
  <c r="S87" i="28"/>
  <c r="J87" i="28"/>
  <c r="H87" i="28"/>
  <c r="G87" i="28"/>
  <c r="AK86" i="28"/>
  <c r="AJ86" i="28"/>
  <c r="AI86" i="28"/>
  <c r="AH86" i="28"/>
  <c r="AG86" i="28"/>
  <c r="AF86" i="28"/>
  <c r="AE86" i="28"/>
  <c r="AD86" i="28"/>
  <c r="W86" i="28"/>
  <c r="S86" i="28"/>
  <c r="J86" i="28"/>
  <c r="H86" i="28"/>
  <c r="G86" i="28"/>
  <c r="AK85" i="28"/>
  <c r="AJ85" i="28"/>
  <c r="AI85" i="28"/>
  <c r="AH85" i="28"/>
  <c r="AG85" i="28"/>
  <c r="AF85" i="28"/>
  <c r="AE85" i="28"/>
  <c r="AD85" i="28"/>
  <c r="W85" i="28"/>
  <c r="S85" i="28"/>
  <c r="J85" i="28"/>
  <c r="H85" i="28"/>
  <c r="G85" i="28"/>
  <c r="AK84" i="28"/>
  <c r="AJ84" i="28"/>
  <c r="AI84" i="28"/>
  <c r="AH84" i="28"/>
  <c r="AG84" i="28"/>
  <c r="AF84" i="28"/>
  <c r="AE84" i="28"/>
  <c r="AD84" i="28"/>
  <c r="W84" i="28"/>
  <c r="J84" i="28"/>
  <c r="H84" i="28"/>
  <c r="G84" i="28"/>
  <c r="AK83" i="28"/>
  <c r="AJ83" i="28"/>
  <c r="AI83" i="28"/>
  <c r="AH83" i="28"/>
  <c r="AG83" i="28"/>
  <c r="AF83" i="28"/>
  <c r="AE83" i="28"/>
  <c r="AD83" i="28"/>
  <c r="W83" i="28"/>
  <c r="S83" i="28"/>
  <c r="J83" i="28"/>
  <c r="H83" i="28"/>
  <c r="G83" i="28"/>
  <c r="AK82" i="28"/>
  <c r="AJ82" i="28"/>
  <c r="AI82" i="28"/>
  <c r="AH82" i="28"/>
  <c r="AG82" i="28"/>
  <c r="AF82" i="28"/>
  <c r="AE82" i="28"/>
  <c r="AD82" i="28"/>
  <c r="W82" i="28"/>
  <c r="S82" i="28"/>
  <c r="J82" i="28"/>
  <c r="H82" i="28"/>
  <c r="G82" i="28"/>
  <c r="AK81" i="28"/>
  <c r="AJ81" i="28"/>
  <c r="AI81" i="28"/>
  <c r="AH81" i="28"/>
  <c r="AG81" i="28"/>
  <c r="AF81" i="28"/>
  <c r="AE81" i="28"/>
  <c r="AD81" i="28"/>
  <c r="W81" i="28"/>
  <c r="S81" i="28"/>
  <c r="J81" i="28"/>
  <c r="H81" i="28"/>
  <c r="G81" i="28"/>
  <c r="AK80" i="28"/>
  <c r="AJ80" i="28"/>
  <c r="AI80" i="28"/>
  <c r="AH80" i="28"/>
  <c r="AG80" i="28"/>
  <c r="AF80" i="28"/>
  <c r="AE80" i="28"/>
  <c r="AD80" i="28"/>
  <c r="W80" i="28"/>
  <c r="J80" i="28"/>
  <c r="H80" i="28"/>
  <c r="G80" i="28"/>
  <c r="AK79" i="28"/>
  <c r="AJ79" i="28"/>
  <c r="AI79" i="28"/>
  <c r="AH79" i="28"/>
  <c r="AG79" i="28"/>
  <c r="AF79" i="28"/>
  <c r="AE79" i="28"/>
  <c r="AD79" i="28"/>
  <c r="W79" i="28"/>
  <c r="S79" i="28"/>
  <c r="J79" i="28"/>
  <c r="H79" i="28"/>
  <c r="G79" i="28"/>
  <c r="AK78" i="28"/>
  <c r="AJ78" i="28"/>
  <c r="AI78" i="28"/>
  <c r="AH78" i="28"/>
  <c r="AG78" i="28"/>
  <c r="AF78" i="28"/>
  <c r="AE78" i="28"/>
  <c r="AD78" i="28"/>
  <c r="W78" i="28"/>
  <c r="S78" i="28"/>
  <c r="J78" i="28"/>
  <c r="H78" i="28"/>
  <c r="G78" i="28"/>
  <c r="AK77" i="28"/>
  <c r="AJ77" i="28"/>
  <c r="AI77" i="28"/>
  <c r="AH77" i="28"/>
  <c r="AG77" i="28"/>
  <c r="AF77" i="28"/>
  <c r="AE77" i="28"/>
  <c r="AD77" i="28"/>
  <c r="W77" i="28"/>
  <c r="J77" i="28"/>
  <c r="H77" i="28"/>
  <c r="G77" i="28"/>
  <c r="AK76" i="28"/>
  <c r="AJ76" i="28"/>
  <c r="AI76" i="28"/>
  <c r="AH76" i="28"/>
  <c r="AG76" i="28"/>
  <c r="AF76" i="28"/>
  <c r="AE76" i="28"/>
  <c r="AD76" i="28"/>
  <c r="W76" i="28"/>
  <c r="J76" i="28"/>
  <c r="H76" i="28"/>
  <c r="G76" i="28"/>
  <c r="AK75" i="28"/>
  <c r="AJ75" i="28"/>
  <c r="AI75" i="28"/>
  <c r="AH75" i="28"/>
  <c r="AG75" i="28"/>
  <c r="AF75" i="28"/>
  <c r="AE75" i="28"/>
  <c r="AD75" i="28"/>
  <c r="W75" i="28"/>
  <c r="S75" i="28"/>
  <c r="J75" i="28"/>
  <c r="H75" i="28"/>
  <c r="G75" i="28"/>
  <c r="AK74" i="28"/>
  <c r="AJ74" i="28"/>
  <c r="AI74" i="28"/>
  <c r="AH74" i="28"/>
  <c r="AG74" i="28"/>
  <c r="AF74" i="28"/>
  <c r="AE74" i="28"/>
  <c r="AD74" i="28"/>
  <c r="W74" i="28"/>
  <c r="S74" i="28"/>
  <c r="J74" i="28"/>
  <c r="H74" i="28"/>
  <c r="G74" i="28"/>
  <c r="AK73" i="28"/>
  <c r="AJ73" i="28"/>
  <c r="AI73" i="28"/>
  <c r="AH73" i="28"/>
  <c r="AG73" i="28"/>
  <c r="AF73" i="28"/>
  <c r="AE73" i="28"/>
  <c r="AD73" i="28"/>
  <c r="W73" i="28"/>
  <c r="J73" i="28"/>
  <c r="H73" i="28"/>
  <c r="G73" i="28"/>
  <c r="AK72" i="28"/>
  <c r="AJ72" i="28"/>
  <c r="AI72" i="28"/>
  <c r="AH72" i="28"/>
  <c r="AG72" i="28"/>
  <c r="AF72" i="28"/>
  <c r="AE72" i="28"/>
  <c r="AD72" i="28"/>
  <c r="W72" i="28"/>
  <c r="J72" i="28"/>
  <c r="H72" i="28"/>
  <c r="G72" i="28"/>
  <c r="AK193" i="28"/>
  <c r="AJ193" i="28"/>
  <c r="AI193" i="28"/>
  <c r="AH193" i="28"/>
  <c r="AG193" i="28"/>
  <c r="AF193" i="28"/>
  <c r="AE193" i="28"/>
  <c r="AD193" i="28"/>
  <c r="W193" i="28"/>
  <c r="J193" i="28"/>
  <c r="H193" i="28"/>
  <c r="G193" i="28"/>
  <c r="AK192" i="28"/>
  <c r="AJ192" i="28"/>
  <c r="AI192" i="28"/>
  <c r="AH192" i="28"/>
  <c r="AG192" i="28"/>
  <c r="AF192" i="28"/>
  <c r="AE192" i="28"/>
  <c r="AD192" i="28"/>
  <c r="W192" i="28"/>
  <c r="J192" i="28"/>
  <c r="H192" i="28"/>
  <c r="G192" i="28"/>
  <c r="AK191" i="28"/>
  <c r="AJ191" i="28"/>
  <c r="AI191" i="28"/>
  <c r="AH191" i="28"/>
  <c r="AG191" i="28"/>
  <c r="AF191" i="28"/>
  <c r="AE191" i="28"/>
  <c r="AD191" i="28"/>
  <c r="W191" i="28"/>
  <c r="S191" i="28"/>
  <c r="J191" i="28"/>
  <c r="H191" i="28"/>
  <c r="G191" i="28"/>
  <c r="AK190" i="28"/>
  <c r="AJ190" i="28"/>
  <c r="AI190" i="28"/>
  <c r="AH190" i="28"/>
  <c r="AG190" i="28"/>
  <c r="AF190" i="28"/>
  <c r="AE190" i="28"/>
  <c r="AD190" i="28"/>
  <c r="W190" i="28"/>
  <c r="S190" i="28"/>
  <c r="J190" i="28"/>
  <c r="H190" i="28"/>
  <c r="G190" i="28"/>
  <c r="AK189" i="28"/>
  <c r="AJ189" i="28"/>
  <c r="AI189" i="28"/>
  <c r="AH189" i="28"/>
  <c r="AG189" i="28"/>
  <c r="AF189" i="28"/>
  <c r="AE189" i="28"/>
  <c r="AD189" i="28"/>
  <c r="W189" i="28"/>
  <c r="J189" i="28"/>
  <c r="H189" i="28"/>
  <c r="G189" i="28"/>
  <c r="AK188" i="28"/>
  <c r="AJ188" i="28"/>
  <c r="AI188" i="28"/>
  <c r="AH188" i="28"/>
  <c r="AG188" i="28"/>
  <c r="AF188" i="28"/>
  <c r="AE188" i="28"/>
  <c r="AD188" i="28"/>
  <c r="W188" i="28"/>
  <c r="J188" i="28"/>
  <c r="H188" i="28"/>
  <c r="G188" i="28"/>
  <c r="AK187" i="28"/>
  <c r="AJ187" i="28"/>
  <c r="AI187" i="28"/>
  <c r="AH187" i="28"/>
  <c r="AG187" i="28"/>
  <c r="AF187" i="28"/>
  <c r="AE187" i="28"/>
  <c r="AD187" i="28"/>
  <c r="W187" i="28"/>
  <c r="J187" i="28"/>
  <c r="H187" i="28"/>
  <c r="G187" i="28"/>
  <c r="AK186" i="28"/>
  <c r="AJ186" i="28"/>
  <c r="AI186" i="28"/>
  <c r="AH186" i="28"/>
  <c r="AG186" i="28"/>
  <c r="AF186" i="28"/>
  <c r="AE186" i="28"/>
  <c r="AD186" i="28"/>
  <c r="W186" i="28"/>
  <c r="J186" i="28"/>
  <c r="H186" i="28"/>
  <c r="G186" i="28"/>
  <c r="AK185" i="28"/>
  <c r="AJ185" i="28"/>
  <c r="AI185" i="28"/>
  <c r="AH185" i="28"/>
  <c r="AG185" i="28"/>
  <c r="AF185" i="28"/>
  <c r="AE185" i="28"/>
  <c r="AD185" i="28"/>
  <c r="W185" i="28"/>
  <c r="J185" i="28"/>
  <c r="H185" i="28"/>
  <c r="G185" i="28"/>
  <c r="AK184" i="28"/>
  <c r="AJ184" i="28"/>
  <c r="AI184" i="28"/>
  <c r="AH184" i="28"/>
  <c r="AG184" i="28"/>
  <c r="AF184" i="28"/>
  <c r="AE184" i="28"/>
  <c r="AD184" i="28"/>
  <c r="W184" i="28"/>
  <c r="J184" i="28"/>
  <c r="H184" i="28"/>
  <c r="G184" i="28"/>
  <c r="AK183" i="28"/>
  <c r="AJ183" i="28"/>
  <c r="AI183" i="28"/>
  <c r="AH183" i="28"/>
  <c r="AG183" i="28"/>
  <c r="AF183" i="28"/>
  <c r="AE183" i="28"/>
  <c r="AD183" i="28"/>
  <c r="W183" i="28"/>
  <c r="S183" i="28"/>
  <c r="J183" i="28"/>
  <c r="H183" i="28"/>
  <c r="G183" i="28"/>
  <c r="AK182" i="28"/>
  <c r="AJ182" i="28"/>
  <c r="AI182" i="28"/>
  <c r="AH182" i="28"/>
  <c r="AG182" i="28"/>
  <c r="AF182" i="28"/>
  <c r="AE182" i="28"/>
  <c r="AD182" i="28"/>
  <c r="W182" i="28"/>
  <c r="S182" i="28"/>
  <c r="J182" i="28"/>
  <c r="G182" i="28"/>
  <c r="AK181" i="28"/>
  <c r="AJ181" i="28"/>
  <c r="AI181" i="28"/>
  <c r="AH181" i="28"/>
  <c r="AG181" i="28"/>
  <c r="AF181" i="28"/>
  <c r="AE181" i="28"/>
  <c r="AD181" i="28"/>
  <c r="W181" i="28"/>
  <c r="J181" i="28"/>
  <c r="G181" i="28"/>
  <c r="AK180" i="28"/>
  <c r="AJ180" i="28"/>
  <c r="AI180" i="28"/>
  <c r="AH180" i="28"/>
  <c r="AG180" i="28"/>
  <c r="AF180" i="28"/>
  <c r="AE180" i="28"/>
  <c r="AD180" i="28"/>
  <c r="W180" i="28"/>
  <c r="J180" i="28"/>
  <c r="G180" i="28"/>
  <c r="AK179" i="28"/>
  <c r="AJ179" i="28"/>
  <c r="AI179" i="28"/>
  <c r="AH179" i="28"/>
  <c r="AG179" i="28"/>
  <c r="AF179" i="28"/>
  <c r="AE179" i="28"/>
  <c r="AD179" i="28"/>
  <c r="W179" i="28"/>
  <c r="J179" i="28"/>
  <c r="G179" i="28"/>
  <c r="AK178" i="28"/>
  <c r="AJ178" i="28"/>
  <c r="AI178" i="28"/>
  <c r="AH178" i="28"/>
  <c r="AG178" i="28"/>
  <c r="AF178" i="28"/>
  <c r="AE178" i="28"/>
  <c r="AD178" i="28"/>
  <c r="W178" i="28"/>
  <c r="J178" i="28"/>
  <c r="G178" i="28"/>
  <c r="AK177" i="28"/>
  <c r="AJ177" i="28"/>
  <c r="AI177" i="28"/>
  <c r="AH177" i="28"/>
  <c r="AG177" i="28"/>
  <c r="AF177" i="28"/>
  <c r="AE177" i="28"/>
  <c r="AD177" i="28"/>
  <c r="W177" i="28"/>
  <c r="J177" i="28"/>
  <c r="G177" i="28"/>
  <c r="AK176" i="28"/>
  <c r="AJ176" i="28"/>
  <c r="AI176" i="28"/>
  <c r="AH176" i="28"/>
  <c r="AG176" i="28"/>
  <c r="AF176" i="28"/>
  <c r="AE176" i="28"/>
  <c r="AD176" i="28"/>
  <c r="W176" i="28"/>
  <c r="J176" i="28"/>
  <c r="G176" i="28"/>
  <c r="AK175" i="28"/>
  <c r="AJ175" i="28"/>
  <c r="AI175" i="28"/>
  <c r="AH175" i="28"/>
  <c r="AG175" i="28"/>
  <c r="AF175" i="28"/>
  <c r="AE175" i="28"/>
  <c r="AD175" i="28"/>
  <c r="W175" i="28"/>
  <c r="S175" i="28"/>
  <c r="J175" i="28"/>
  <c r="G175" i="28"/>
  <c r="AK174" i="28"/>
  <c r="AJ174" i="28"/>
  <c r="AI174" i="28"/>
  <c r="AH174" i="28"/>
  <c r="AG174" i="28"/>
  <c r="AF174" i="28"/>
  <c r="AE174" i="28"/>
  <c r="AD174" i="28"/>
  <c r="W174" i="28"/>
  <c r="S174" i="28"/>
  <c r="J174" i="28"/>
  <c r="G174" i="28"/>
  <c r="AK173" i="28"/>
  <c r="AJ173" i="28"/>
  <c r="AI173" i="28"/>
  <c r="AH173" i="28"/>
  <c r="AG173" i="28"/>
  <c r="AF173" i="28"/>
  <c r="AE173" i="28"/>
  <c r="AD173" i="28"/>
  <c r="W173" i="28"/>
  <c r="J173" i="28"/>
  <c r="G173" i="28"/>
  <c r="AK172" i="28"/>
  <c r="AJ172" i="28"/>
  <c r="AI172" i="28"/>
  <c r="AH172" i="28"/>
  <c r="AG172" i="28"/>
  <c r="AF172" i="28"/>
  <c r="AE172" i="28"/>
  <c r="AD172" i="28"/>
  <c r="W172" i="28"/>
  <c r="J172" i="28"/>
  <c r="G172" i="28"/>
  <c r="AK171" i="28"/>
  <c r="AJ171" i="28"/>
  <c r="AI171" i="28"/>
  <c r="AH171" i="28"/>
  <c r="AG171" i="28"/>
  <c r="AF171" i="28"/>
  <c r="AE171" i="28"/>
  <c r="AD171" i="28"/>
  <c r="W171" i="28"/>
  <c r="J171" i="28"/>
  <c r="G171" i="28"/>
  <c r="AK170" i="28"/>
  <c r="AJ170" i="28"/>
  <c r="AI170" i="28"/>
  <c r="AH170" i="28"/>
  <c r="AG170" i="28"/>
  <c r="AF170" i="28"/>
  <c r="AE170" i="28"/>
  <c r="AD170" i="28"/>
  <c r="W170" i="28"/>
  <c r="J170" i="28"/>
  <c r="G170" i="28"/>
  <c r="AK169" i="28"/>
  <c r="AJ169" i="28"/>
  <c r="AI169" i="28"/>
  <c r="AH169" i="28"/>
  <c r="AG169" i="28"/>
  <c r="AF169" i="28"/>
  <c r="AE169" i="28"/>
  <c r="AD169" i="28"/>
  <c r="W169" i="28"/>
  <c r="J169" i="28"/>
  <c r="G169" i="28"/>
  <c r="AK168" i="28"/>
  <c r="AJ168" i="28"/>
  <c r="AI168" i="28"/>
  <c r="AH168" i="28"/>
  <c r="AG168" i="28"/>
  <c r="AF168" i="28"/>
  <c r="AE168" i="28"/>
  <c r="AD168" i="28"/>
  <c r="W168" i="28"/>
  <c r="J168" i="28"/>
  <c r="G168" i="28"/>
  <c r="AK167" i="28"/>
  <c r="AJ167" i="28"/>
  <c r="AI167" i="28"/>
  <c r="AH167" i="28"/>
  <c r="AG167" i="28"/>
  <c r="AF167" i="28"/>
  <c r="AE167" i="28"/>
  <c r="AD167" i="28"/>
  <c r="W167" i="28"/>
  <c r="S167" i="28"/>
  <c r="J167" i="28"/>
  <c r="G167" i="28"/>
  <c r="AK166" i="28"/>
  <c r="AJ166" i="28"/>
  <c r="AI166" i="28"/>
  <c r="AH166" i="28"/>
  <c r="AG166" i="28"/>
  <c r="AF166" i="28"/>
  <c r="AE166" i="28"/>
  <c r="AD166" i="28"/>
  <c r="W166" i="28"/>
  <c r="S166" i="28"/>
  <c r="J166" i="28"/>
  <c r="G166" i="28"/>
  <c r="AK165" i="28"/>
  <c r="AJ165" i="28"/>
  <c r="AI165" i="28"/>
  <c r="AH165" i="28"/>
  <c r="AG165" i="28"/>
  <c r="AF165" i="28"/>
  <c r="AE165" i="28"/>
  <c r="AD165" i="28"/>
  <c r="W165" i="28"/>
  <c r="J165" i="28"/>
  <c r="G165" i="28"/>
  <c r="AK164" i="28"/>
  <c r="AJ164" i="28"/>
  <c r="AI164" i="28"/>
  <c r="AH164" i="28"/>
  <c r="AG164" i="28"/>
  <c r="AF164" i="28"/>
  <c r="AE164" i="28"/>
  <c r="AD164" i="28"/>
  <c r="W164" i="28"/>
  <c r="J164" i="28"/>
  <c r="G164" i="28"/>
  <c r="AK163" i="28"/>
  <c r="AJ163" i="28"/>
  <c r="AI163" i="28"/>
  <c r="AH163" i="28"/>
  <c r="AG163" i="28"/>
  <c r="AF163" i="28"/>
  <c r="AE163" i="28"/>
  <c r="AD163" i="28"/>
  <c r="W163" i="28"/>
  <c r="J163" i="28"/>
  <c r="G163" i="28"/>
  <c r="AK162" i="28"/>
  <c r="AJ162" i="28"/>
  <c r="AI162" i="28"/>
  <c r="AH162" i="28"/>
  <c r="AG162" i="28"/>
  <c r="AF162" i="28"/>
  <c r="AE162" i="28"/>
  <c r="AD162" i="28"/>
  <c r="W162" i="28"/>
  <c r="J162" i="28"/>
  <c r="H162" i="28"/>
  <c r="G162" i="28"/>
  <c r="AK161" i="28"/>
  <c r="AJ161" i="28"/>
  <c r="AI161" i="28"/>
  <c r="AH161" i="28"/>
  <c r="AG161" i="28"/>
  <c r="AF161" i="28"/>
  <c r="AE161" i="28"/>
  <c r="AD161" i="28"/>
  <c r="W161" i="28"/>
  <c r="J161" i="28"/>
  <c r="H161" i="28"/>
  <c r="G161" i="28"/>
  <c r="AK160" i="28"/>
  <c r="AJ160" i="28"/>
  <c r="AI160" i="28"/>
  <c r="AH160" i="28"/>
  <c r="AG160" i="28"/>
  <c r="AF160" i="28"/>
  <c r="AE160" i="28"/>
  <c r="AD160" i="28"/>
  <c r="W160" i="28"/>
  <c r="J160" i="28"/>
  <c r="H160" i="28"/>
  <c r="G160" i="28"/>
  <c r="AK159" i="28"/>
  <c r="AJ159" i="28"/>
  <c r="AI159" i="28"/>
  <c r="AH159" i="28"/>
  <c r="AG159" i="28"/>
  <c r="AF159" i="28"/>
  <c r="AE159" i="28"/>
  <c r="AD159" i="28"/>
  <c r="W159" i="28"/>
  <c r="S159" i="28"/>
  <c r="J159" i="28"/>
  <c r="H159" i="28"/>
  <c r="G159" i="28"/>
  <c r="AK158" i="28"/>
  <c r="AJ158" i="28"/>
  <c r="AI158" i="28"/>
  <c r="AH158" i="28"/>
  <c r="AG158" i="28"/>
  <c r="AF158" i="28"/>
  <c r="AE158" i="28"/>
  <c r="AD158" i="28"/>
  <c r="W158" i="28"/>
  <c r="S158" i="28"/>
  <c r="J158" i="28"/>
  <c r="H158" i="28"/>
  <c r="G158" i="28"/>
  <c r="AK157" i="28"/>
  <c r="AJ157" i="28"/>
  <c r="AI157" i="28"/>
  <c r="AH157" i="28"/>
  <c r="AG157" i="28"/>
  <c r="AF157" i="28"/>
  <c r="AE157" i="28"/>
  <c r="AD157" i="28"/>
  <c r="W157" i="28"/>
  <c r="J157" i="28"/>
  <c r="H157" i="28"/>
  <c r="G157" i="28"/>
  <c r="AK156" i="28"/>
  <c r="AJ156" i="28"/>
  <c r="AI156" i="28"/>
  <c r="AH156" i="28"/>
  <c r="AG156" i="28"/>
  <c r="AF156" i="28"/>
  <c r="AE156" i="28"/>
  <c r="AD156" i="28"/>
  <c r="W156" i="28"/>
  <c r="J156" i="28"/>
  <c r="H156" i="28"/>
  <c r="G156" i="28"/>
  <c r="AK155" i="28"/>
  <c r="AJ155" i="28"/>
  <c r="AI155" i="28"/>
  <c r="AH155" i="28"/>
  <c r="AG155" i="28"/>
  <c r="AF155" i="28"/>
  <c r="AE155" i="28"/>
  <c r="AD155" i="28"/>
  <c r="W155" i="28"/>
  <c r="J155" i="28"/>
  <c r="H155" i="28"/>
  <c r="G155" i="28"/>
  <c r="AK154" i="28"/>
  <c r="AJ154" i="28"/>
  <c r="AI154" i="28"/>
  <c r="AH154" i="28"/>
  <c r="AG154" i="28"/>
  <c r="AF154" i="28"/>
  <c r="AE154" i="28"/>
  <c r="AD154" i="28"/>
  <c r="W154" i="28"/>
  <c r="J154" i="28"/>
  <c r="H154" i="28"/>
  <c r="G154" i="28"/>
  <c r="AK153" i="28"/>
  <c r="AJ153" i="28"/>
  <c r="AI153" i="28"/>
  <c r="AH153" i="28"/>
  <c r="AG153" i="28"/>
  <c r="AF153" i="28"/>
  <c r="AE153" i="28"/>
  <c r="AD153" i="28"/>
  <c r="W153" i="28"/>
  <c r="J153" i="28"/>
  <c r="H153" i="28"/>
  <c r="G153" i="28"/>
  <c r="AK152" i="28"/>
  <c r="AJ152" i="28"/>
  <c r="AI152" i="28"/>
  <c r="AH152" i="28"/>
  <c r="AG152" i="28"/>
  <c r="AF152" i="28"/>
  <c r="AE152" i="28"/>
  <c r="AD152" i="28"/>
  <c r="W152" i="28"/>
  <c r="J152" i="28"/>
  <c r="H152" i="28"/>
  <c r="G152" i="28"/>
  <c r="AK151" i="28"/>
  <c r="AJ151" i="28"/>
  <c r="AI151" i="28"/>
  <c r="AH151" i="28"/>
  <c r="AG151" i="28"/>
  <c r="AF151" i="28"/>
  <c r="AE151" i="28"/>
  <c r="AD151" i="28"/>
  <c r="W151" i="28"/>
  <c r="S151" i="28"/>
  <c r="J151" i="28"/>
  <c r="H151" i="28"/>
  <c r="G151" i="28"/>
  <c r="AK150" i="28"/>
  <c r="AJ150" i="28"/>
  <c r="AI150" i="28"/>
  <c r="AH150" i="28"/>
  <c r="AG150" i="28"/>
  <c r="AF150" i="28"/>
  <c r="AE150" i="28"/>
  <c r="AD150" i="28"/>
  <c r="W150" i="28"/>
  <c r="S150" i="28"/>
  <c r="J150" i="28"/>
  <c r="H150" i="28"/>
  <c r="G150" i="28"/>
  <c r="AK149" i="28"/>
  <c r="AJ149" i="28"/>
  <c r="AI149" i="28"/>
  <c r="AH149" i="28"/>
  <c r="AG149" i="28"/>
  <c r="AF149" i="28"/>
  <c r="AE149" i="28"/>
  <c r="AD149" i="28"/>
  <c r="W149" i="28"/>
  <c r="J149" i="28"/>
  <c r="H149" i="28"/>
  <c r="G149" i="28"/>
  <c r="AK148" i="28"/>
  <c r="AJ148" i="28"/>
  <c r="AI148" i="28"/>
  <c r="AH148" i="28"/>
  <c r="AG148" i="28"/>
  <c r="AF148" i="28"/>
  <c r="AE148" i="28"/>
  <c r="AD148" i="28"/>
  <c r="W148" i="28"/>
  <c r="J148" i="28"/>
  <c r="H148" i="28"/>
  <c r="G148" i="28"/>
  <c r="AK147" i="28"/>
  <c r="AJ147" i="28"/>
  <c r="AI147" i="28"/>
  <c r="AH147" i="28"/>
  <c r="AG147" i="28"/>
  <c r="AF147" i="28"/>
  <c r="AE147" i="28"/>
  <c r="AD147" i="28"/>
  <c r="W147" i="28"/>
  <c r="J147" i="28"/>
  <c r="H147" i="28"/>
  <c r="G147" i="28"/>
  <c r="AK146" i="28"/>
  <c r="AJ146" i="28"/>
  <c r="AI146" i="28"/>
  <c r="AH146" i="28"/>
  <c r="AG146" i="28"/>
  <c r="AF146" i="28"/>
  <c r="AE146" i="28"/>
  <c r="AD146" i="28"/>
  <c r="W146" i="28"/>
  <c r="J146" i="28"/>
  <c r="H146" i="28"/>
  <c r="G146" i="28"/>
  <c r="AK145" i="28"/>
  <c r="AJ145" i="28"/>
  <c r="AI145" i="28"/>
  <c r="AH145" i="28"/>
  <c r="AG145" i="28"/>
  <c r="AF145" i="28"/>
  <c r="AE145" i="28"/>
  <c r="AD145" i="28"/>
  <c r="W145" i="28"/>
  <c r="J145" i="28"/>
  <c r="H145" i="28"/>
  <c r="G145" i="28"/>
  <c r="AK144" i="28"/>
  <c r="AJ144" i="28"/>
  <c r="AI144" i="28"/>
  <c r="AH144" i="28"/>
  <c r="AG144" i="28"/>
  <c r="AF144" i="28"/>
  <c r="AE144" i="28"/>
  <c r="AD144" i="28"/>
  <c r="W144" i="28"/>
  <c r="J144" i="28"/>
  <c r="H144" i="28"/>
  <c r="G144" i="28"/>
  <c r="AK143" i="28"/>
  <c r="AJ143" i="28"/>
  <c r="AI143" i="28"/>
  <c r="AH143" i="28"/>
  <c r="AG143" i="28"/>
  <c r="AF143" i="28"/>
  <c r="AE143" i="28"/>
  <c r="AD143" i="28"/>
  <c r="W143" i="28"/>
  <c r="S143" i="28"/>
  <c r="J143" i="28"/>
  <c r="H143" i="28"/>
  <c r="G143" i="28"/>
  <c r="AK142" i="28"/>
  <c r="AJ142" i="28"/>
  <c r="AI142" i="28"/>
  <c r="AH142" i="28"/>
  <c r="AG142" i="28"/>
  <c r="AF142" i="28"/>
  <c r="AE142" i="28"/>
  <c r="AD142" i="28"/>
  <c r="W142" i="28"/>
  <c r="S142" i="28"/>
  <c r="J142" i="28"/>
  <c r="H142" i="28"/>
  <c r="G142" i="28"/>
  <c r="AK141" i="28"/>
  <c r="AJ141" i="28"/>
  <c r="AI141" i="28"/>
  <c r="AH141" i="28"/>
  <c r="AG141" i="28"/>
  <c r="AF141" i="28"/>
  <c r="AE141" i="28"/>
  <c r="AD141" i="28"/>
  <c r="W141" i="28"/>
  <c r="J141" i="28"/>
  <c r="H141" i="28"/>
  <c r="G141" i="28"/>
  <c r="AK140" i="28"/>
  <c r="AJ140" i="28"/>
  <c r="AI140" i="28"/>
  <c r="AH140" i="28"/>
  <c r="AG140" i="28"/>
  <c r="AF140" i="28"/>
  <c r="AE140" i="28"/>
  <c r="AD140" i="28"/>
  <c r="W140" i="28"/>
  <c r="J140" i="28"/>
  <c r="H140" i="28"/>
  <c r="G140" i="28"/>
  <c r="AK139" i="28"/>
  <c r="AJ139" i="28"/>
  <c r="AI139" i="28"/>
  <c r="AH139" i="28"/>
  <c r="AG139" i="28"/>
  <c r="AF139" i="28"/>
  <c r="AE139" i="28"/>
  <c r="AD139" i="28"/>
  <c r="W139" i="28"/>
  <c r="J139" i="28"/>
  <c r="H139" i="28"/>
  <c r="G139" i="28"/>
  <c r="AK138" i="28"/>
  <c r="AJ138" i="28"/>
  <c r="AI138" i="28"/>
  <c r="AH138" i="28"/>
  <c r="AG138" i="28"/>
  <c r="AF138" i="28"/>
  <c r="AE138" i="28"/>
  <c r="AD138" i="28"/>
  <c r="W138" i="28"/>
  <c r="J138" i="28"/>
  <c r="H138" i="28"/>
  <c r="G138" i="28"/>
  <c r="AK137" i="28"/>
  <c r="AJ137" i="28"/>
  <c r="AI137" i="28"/>
  <c r="AH137" i="28"/>
  <c r="AG137" i="28"/>
  <c r="AF137" i="28"/>
  <c r="AE137" i="28"/>
  <c r="AD137" i="28"/>
  <c r="W137" i="28"/>
  <c r="J137" i="28"/>
  <c r="H137" i="28"/>
  <c r="G137" i="28"/>
  <c r="AK136" i="28"/>
  <c r="AJ136" i="28"/>
  <c r="AI136" i="28"/>
  <c r="AH136" i="28"/>
  <c r="AG136" i="28"/>
  <c r="AF136" i="28"/>
  <c r="AE136" i="28"/>
  <c r="AD136" i="28"/>
  <c r="W136" i="28"/>
  <c r="J136" i="28"/>
  <c r="H136" i="28"/>
  <c r="G136" i="28"/>
  <c r="AK135" i="28"/>
  <c r="AJ135" i="28"/>
  <c r="AI135" i="28"/>
  <c r="AH135" i="28"/>
  <c r="AG135" i="28"/>
  <c r="AF135" i="28"/>
  <c r="AE135" i="28"/>
  <c r="AD135" i="28"/>
  <c r="W135" i="28"/>
  <c r="S135" i="28"/>
  <c r="J135" i="28"/>
  <c r="H135" i="28"/>
  <c r="G135" i="28"/>
  <c r="AK134" i="28"/>
  <c r="AJ134" i="28"/>
  <c r="AI134" i="28"/>
  <c r="AH134" i="28"/>
  <c r="AG134" i="28"/>
  <c r="AF134" i="28"/>
  <c r="AE134" i="28"/>
  <c r="AD134" i="28"/>
  <c r="W134" i="28"/>
  <c r="W194" i="28" s="1"/>
  <c r="J134" i="28"/>
  <c r="H134" i="28"/>
  <c r="G134" i="28"/>
  <c r="D194" i="28"/>
  <c r="D132" i="28"/>
  <c r="D70" i="28"/>
  <c r="AK69" i="32"/>
  <c r="AJ69" i="32"/>
  <c r="AI69" i="32"/>
  <c r="AH69" i="32"/>
  <c r="AG69" i="32"/>
  <c r="AF69" i="32"/>
  <c r="AE69" i="32"/>
  <c r="AD69" i="32"/>
  <c r="W69" i="32"/>
  <c r="S69" i="32"/>
  <c r="J69" i="32"/>
  <c r="H69" i="32"/>
  <c r="G69" i="32"/>
  <c r="AK68" i="32"/>
  <c r="AJ68" i="32"/>
  <c r="AI68" i="32"/>
  <c r="AH68" i="32"/>
  <c r="AG68" i="32"/>
  <c r="AF68" i="32"/>
  <c r="AE68" i="32"/>
  <c r="AD68" i="32"/>
  <c r="W68" i="32"/>
  <c r="J68" i="32"/>
  <c r="H68" i="32"/>
  <c r="G68" i="32"/>
  <c r="AK67" i="32"/>
  <c r="AJ67" i="32"/>
  <c r="AI67" i="32"/>
  <c r="AH67" i="32"/>
  <c r="AG67" i="32"/>
  <c r="AF67" i="32"/>
  <c r="AE67" i="32"/>
  <c r="AD67" i="32"/>
  <c r="W67" i="32"/>
  <c r="S67" i="32"/>
  <c r="J67" i="32"/>
  <c r="H67" i="32"/>
  <c r="G67" i="32"/>
  <c r="AK66" i="32"/>
  <c r="AJ66" i="32"/>
  <c r="AI66" i="32"/>
  <c r="AH66" i="32"/>
  <c r="AG66" i="32"/>
  <c r="AF66" i="32"/>
  <c r="AE66" i="32"/>
  <c r="AD66" i="32"/>
  <c r="W66" i="32"/>
  <c r="J66" i="32"/>
  <c r="H66" i="32"/>
  <c r="G66" i="32"/>
  <c r="AK65" i="32"/>
  <c r="AJ65" i="32"/>
  <c r="AI65" i="32"/>
  <c r="AH65" i="32"/>
  <c r="AG65" i="32"/>
  <c r="AF65" i="32"/>
  <c r="AE65" i="32"/>
  <c r="AD65" i="32"/>
  <c r="W65" i="32"/>
  <c r="S65" i="32"/>
  <c r="J65" i="32"/>
  <c r="H65" i="32"/>
  <c r="G65" i="32"/>
  <c r="AK64" i="32"/>
  <c r="AJ64" i="32"/>
  <c r="AI64" i="32"/>
  <c r="AH64" i="32"/>
  <c r="AG64" i="32"/>
  <c r="AF64" i="32"/>
  <c r="AE64" i="32"/>
  <c r="AD64" i="32"/>
  <c r="W64" i="32"/>
  <c r="J64" i="32"/>
  <c r="H64" i="32"/>
  <c r="G64" i="32"/>
  <c r="AK63" i="32"/>
  <c r="AJ63" i="32"/>
  <c r="AI63" i="32"/>
  <c r="AH63" i="32"/>
  <c r="AG63" i="32"/>
  <c r="AF63" i="32"/>
  <c r="AE63" i="32"/>
  <c r="AD63" i="32"/>
  <c r="W63" i="32"/>
  <c r="S63" i="32"/>
  <c r="J63" i="32"/>
  <c r="H63" i="32"/>
  <c r="G63" i="32"/>
  <c r="AK62" i="32"/>
  <c r="AJ62" i="32"/>
  <c r="AI62" i="32"/>
  <c r="AH62" i="32"/>
  <c r="AG62" i="32"/>
  <c r="AF62" i="32"/>
  <c r="AE62" i="32"/>
  <c r="AD62" i="32"/>
  <c r="W62" i="32"/>
  <c r="J62" i="32"/>
  <c r="H62" i="32"/>
  <c r="G62" i="32"/>
  <c r="AK61" i="32"/>
  <c r="AJ61" i="32"/>
  <c r="AI61" i="32"/>
  <c r="AH61" i="32"/>
  <c r="AG61" i="32"/>
  <c r="AF61" i="32"/>
  <c r="AE61" i="32"/>
  <c r="AD61" i="32"/>
  <c r="W61" i="32"/>
  <c r="S61" i="32"/>
  <c r="J61" i="32"/>
  <c r="H61" i="32"/>
  <c r="G61" i="32"/>
  <c r="AK60" i="32"/>
  <c r="AJ60" i="32"/>
  <c r="AI60" i="32"/>
  <c r="AH60" i="32"/>
  <c r="AG60" i="32"/>
  <c r="AF60" i="32"/>
  <c r="AE60" i="32"/>
  <c r="AD60" i="32"/>
  <c r="W60" i="32"/>
  <c r="J60" i="32"/>
  <c r="H60" i="32"/>
  <c r="G60" i="32"/>
  <c r="AK59" i="32"/>
  <c r="AJ59" i="32"/>
  <c r="AI59" i="32"/>
  <c r="AH59" i="32"/>
  <c r="AG59" i="32"/>
  <c r="AF59" i="32"/>
  <c r="AE59" i="32"/>
  <c r="AD59" i="32"/>
  <c r="W59" i="32"/>
  <c r="S59" i="32"/>
  <c r="J59" i="32"/>
  <c r="H59" i="32"/>
  <c r="G59" i="32"/>
  <c r="AK58" i="32"/>
  <c r="AJ58" i="32"/>
  <c r="AI58" i="32"/>
  <c r="AH58" i="32"/>
  <c r="AG58" i="32"/>
  <c r="AF58" i="32"/>
  <c r="AE58" i="32"/>
  <c r="AD58" i="32"/>
  <c r="W58" i="32"/>
  <c r="J58" i="32"/>
  <c r="G58" i="32"/>
  <c r="AK57" i="32"/>
  <c r="AJ57" i="32"/>
  <c r="AI57" i="32"/>
  <c r="AH57" i="32"/>
  <c r="AG57" i="32"/>
  <c r="AF57" i="32"/>
  <c r="AE57" i="32"/>
  <c r="AD57" i="32"/>
  <c r="W57" i="32"/>
  <c r="S57" i="32"/>
  <c r="J57" i="32"/>
  <c r="G57" i="32"/>
  <c r="AK56" i="32"/>
  <c r="AJ56" i="32"/>
  <c r="AI56" i="32"/>
  <c r="AH56" i="32"/>
  <c r="AG56" i="32"/>
  <c r="AF56" i="32"/>
  <c r="AE56" i="32"/>
  <c r="AD56" i="32"/>
  <c r="W56" i="32"/>
  <c r="S56" i="32"/>
  <c r="J56" i="32"/>
  <c r="G56" i="32"/>
  <c r="AK55" i="32"/>
  <c r="AJ55" i="32"/>
  <c r="AI55" i="32"/>
  <c r="AH55" i="32"/>
  <c r="AG55" i="32"/>
  <c r="AF55" i="32"/>
  <c r="AE55" i="32"/>
  <c r="AD55" i="32"/>
  <c r="W55" i="32"/>
  <c r="S55" i="32"/>
  <c r="J55" i="32"/>
  <c r="G55" i="32"/>
  <c r="AK54" i="32"/>
  <c r="AJ54" i="32"/>
  <c r="AI54" i="32"/>
  <c r="AH54" i="32"/>
  <c r="AG54" i="32"/>
  <c r="AF54" i="32"/>
  <c r="AE54" i="32"/>
  <c r="AD54" i="32"/>
  <c r="W54" i="32"/>
  <c r="J54" i="32"/>
  <c r="G54" i="32"/>
  <c r="AK53" i="32"/>
  <c r="AJ53" i="32"/>
  <c r="AI53" i="32"/>
  <c r="AH53" i="32"/>
  <c r="AG53" i="32"/>
  <c r="AF53" i="32"/>
  <c r="AE53" i="32"/>
  <c r="AD53" i="32"/>
  <c r="W53" i="32"/>
  <c r="S53" i="32"/>
  <c r="J53" i="32"/>
  <c r="G53" i="32"/>
  <c r="AK52" i="32"/>
  <c r="AJ52" i="32"/>
  <c r="AI52" i="32"/>
  <c r="AH52" i="32"/>
  <c r="AG52" i="32"/>
  <c r="AF52" i="32"/>
  <c r="AE52" i="32"/>
  <c r="AD52" i="32"/>
  <c r="W52" i="32"/>
  <c r="S52" i="32"/>
  <c r="J52" i="32"/>
  <c r="G52" i="32"/>
  <c r="AK51" i="32"/>
  <c r="AJ51" i="32"/>
  <c r="AI51" i="32"/>
  <c r="AH51" i="32"/>
  <c r="AG51" i="32"/>
  <c r="AF51" i="32"/>
  <c r="AE51" i="32"/>
  <c r="AD51" i="32"/>
  <c r="W51" i="32"/>
  <c r="S51" i="32"/>
  <c r="J51" i="32"/>
  <c r="G51" i="32"/>
  <c r="AK50" i="32"/>
  <c r="AJ50" i="32"/>
  <c r="AI50" i="32"/>
  <c r="AH50" i="32"/>
  <c r="AG50" i="32"/>
  <c r="AF50" i="32"/>
  <c r="AE50" i="32"/>
  <c r="AD50" i="32"/>
  <c r="W50" i="32"/>
  <c r="J50" i="32"/>
  <c r="G50" i="32"/>
  <c r="AK49" i="32"/>
  <c r="AJ49" i="32"/>
  <c r="AI49" i="32"/>
  <c r="AH49" i="32"/>
  <c r="AG49" i="32"/>
  <c r="AF49" i="32"/>
  <c r="AE49" i="32"/>
  <c r="AD49" i="32"/>
  <c r="W49" i="32"/>
  <c r="S49" i="32"/>
  <c r="J49" i="32"/>
  <c r="G49" i="32"/>
  <c r="AK48" i="32"/>
  <c r="AJ48" i="32"/>
  <c r="AI48" i="32"/>
  <c r="AH48" i="32"/>
  <c r="AG48" i="32"/>
  <c r="AF48" i="32"/>
  <c r="AE48" i="32"/>
  <c r="AD48" i="32"/>
  <c r="W48" i="32"/>
  <c r="S48" i="32"/>
  <c r="J48" i="32"/>
  <c r="G48" i="32"/>
  <c r="AK47" i="32"/>
  <c r="AJ47" i="32"/>
  <c r="AI47" i="32"/>
  <c r="AH47" i="32"/>
  <c r="AG47" i="32"/>
  <c r="AF47" i="32"/>
  <c r="AE47" i="32"/>
  <c r="AD47" i="32"/>
  <c r="W47" i="32"/>
  <c r="S47" i="32"/>
  <c r="J47" i="32"/>
  <c r="G47" i="32"/>
  <c r="AK46" i="32"/>
  <c r="AJ46" i="32"/>
  <c r="AI46" i="32"/>
  <c r="AH46" i="32"/>
  <c r="AG46" i="32"/>
  <c r="AF46" i="32"/>
  <c r="AE46" i="32"/>
  <c r="AD46" i="32"/>
  <c r="W46" i="32"/>
  <c r="J46" i="32"/>
  <c r="G46" i="32"/>
  <c r="AK45" i="32"/>
  <c r="AJ45" i="32"/>
  <c r="AI45" i="32"/>
  <c r="AH45" i="32"/>
  <c r="AG45" i="32"/>
  <c r="AF45" i="32"/>
  <c r="AE45" i="32"/>
  <c r="AD45" i="32"/>
  <c r="W45" i="32"/>
  <c r="S45" i="32"/>
  <c r="J45" i="32"/>
  <c r="G45" i="32"/>
  <c r="AK44" i="32"/>
  <c r="AJ44" i="32"/>
  <c r="AI44" i="32"/>
  <c r="AH44" i="32"/>
  <c r="AG44" i="32"/>
  <c r="AF44" i="32"/>
  <c r="AE44" i="32"/>
  <c r="AD44" i="32"/>
  <c r="W44" i="32"/>
  <c r="S44" i="32"/>
  <c r="J44" i="32"/>
  <c r="G44" i="32"/>
  <c r="AK43" i="32"/>
  <c r="AJ43" i="32"/>
  <c r="AI43" i="32"/>
  <c r="AH43" i="32"/>
  <c r="AG43" i="32"/>
  <c r="AF43" i="32"/>
  <c r="AE43" i="32"/>
  <c r="AD43" i="32"/>
  <c r="W43" i="32"/>
  <c r="S43" i="32"/>
  <c r="J43" i="32"/>
  <c r="G43" i="32"/>
  <c r="AK42" i="32"/>
  <c r="AJ42" i="32"/>
  <c r="AI42" i="32"/>
  <c r="AH42" i="32"/>
  <c r="AG42" i="32"/>
  <c r="AF42" i="32"/>
  <c r="AE42" i="32"/>
  <c r="AD42" i="32"/>
  <c r="W42" i="32"/>
  <c r="J42" i="32"/>
  <c r="G42" i="32"/>
  <c r="AK41" i="32"/>
  <c r="AJ41" i="32"/>
  <c r="AI41" i="32"/>
  <c r="AH41" i="32"/>
  <c r="AG41" i="32"/>
  <c r="AF41" i="32"/>
  <c r="AE41" i="32"/>
  <c r="AD41" i="32"/>
  <c r="W41" i="32"/>
  <c r="S41" i="32"/>
  <c r="J41" i="32"/>
  <c r="G41" i="32"/>
  <c r="AK40" i="32"/>
  <c r="AJ40" i="32"/>
  <c r="AI40" i="32"/>
  <c r="AH40" i="32"/>
  <c r="AG40" i="32"/>
  <c r="AF40" i="32"/>
  <c r="AE40" i="32"/>
  <c r="AD40" i="32"/>
  <c r="W40" i="32"/>
  <c r="S40" i="32"/>
  <c r="J40" i="32"/>
  <c r="G40" i="32"/>
  <c r="AK39" i="32"/>
  <c r="AJ39" i="32"/>
  <c r="AI39" i="32"/>
  <c r="AH39" i="32"/>
  <c r="AG39" i="32"/>
  <c r="AF39" i="32"/>
  <c r="AE39" i="32"/>
  <c r="AD39" i="32"/>
  <c r="W39" i="32"/>
  <c r="S39" i="32"/>
  <c r="J39" i="32"/>
  <c r="G39" i="32"/>
  <c r="AK38" i="32"/>
  <c r="AJ38" i="32"/>
  <c r="AI38" i="32"/>
  <c r="AH38" i="32"/>
  <c r="AG38" i="32"/>
  <c r="AF38" i="32"/>
  <c r="AE38" i="32"/>
  <c r="AD38" i="32"/>
  <c r="W38" i="32"/>
  <c r="J38" i="32"/>
  <c r="H38" i="32"/>
  <c r="G38" i="32"/>
  <c r="AK37" i="32"/>
  <c r="AJ37" i="32"/>
  <c r="AI37" i="32"/>
  <c r="AH37" i="32"/>
  <c r="AG37" i="32"/>
  <c r="AF37" i="32"/>
  <c r="AE37" i="32"/>
  <c r="AD37" i="32"/>
  <c r="W37" i="32"/>
  <c r="S37" i="32"/>
  <c r="J37" i="32"/>
  <c r="H37" i="32"/>
  <c r="G37" i="32"/>
  <c r="AK36" i="32"/>
  <c r="AJ36" i="32"/>
  <c r="AI36" i="32"/>
  <c r="AH36" i="32"/>
  <c r="AG36" i="32"/>
  <c r="AF36" i="32"/>
  <c r="AE36" i="32"/>
  <c r="AD36" i="32"/>
  <c r="W36" i="32"/>
  <c r="J36" i="32"/>
  <c r="H36" i="32"/>
  <c r="G36" i="32"/>
  <c r="AK35" i="32"/>
  <c r="AJ35" i="32"/>
  <c r="AI35" i="32"/>
  <c r="AH35" i="32"/>
  <c r="AG35" i="32"/>
  <c r="AF35" i="32"/>
  <c r="AE35" i="32"/>
  <c r="AD35" i="32"/>
  <c r="W35" i="32"/>
  <c r="S35" i="32"/>
  <c r="J35" i="32"/>
  <c r="H35" i="32"/>
  <c r="G35" i="32"/>
  <c r="AK34" i="32"/>
  <c r="AJ34" i="32"/>
  <c r="AI34" i="32"/>
  <c r="AH34" i="32"/>
  <c r="AG34" i="32"/>
  <c r="AF34" i="32"/>
  <c r="AE34" i="32"/>
  <c r="AD34" i="32"/>
  <c r="W34" i="32"/>
  <c r="S34" i="32"/>
  <c r="J34" i="32"/>
  <c r="H34" i="32"/>
  <c r="G34" i="32"/>
  <c r="AK33" i="32"/>
  <c r="AJ33" i="32"/>
  <c r="AI33" i="32"/>
  <c r="AH33" i="32"/>
  <c r="AG33" i="32"/>
  <c r="AF33" i="32"/>
  <c r="AE33" i="32"/>
  <c r="AD33" i="32"/>
  <c r="W33" i="32"/>
  <c r="S33" i="32"/>
  <c r="J33" i="32"/>
  <c r="H33" i="32"/>
  <c r="G33" i="32"/>
  <c r="AK32" i="32"/>
  <c r="AJ32" i="32"/>
  <c r="AI32" i="32"/>
  <c r="AH32" i="32"/>
  <c r="AG32" i="32"/>
  <c r="AF32" i="32"/>
  <c r="AE32" i="32"/>
  <c r="AD32" i="32"/>
  <c r="W32" i="32"/>
  <c r="J32" i="32"/>
  <c r="H32" i="32"/>
  <c r="G32" i="32"/>
  <c r="AK31" i="32"/>
  <c r="AJ31" i="32"/>
  <c r="AI31" i="32"/>
  <c r="AH31" i="32"/>
  <c r="AG31" i="32"/>
  <c r="AF31" i="32"/>
  <c r="AE31" i="32"/>
  <c r="AD31" i="32"/>
  <c r="W31" i="32"/>
  <c r="S31" i="32"/>
  <c r="J31" i="32"/>
  <c r="H31" i="32"/>
  <c r="G31" i="32"/>
  <c r="AK30" i="32"/>
  <c r="AJ30" i="32"/>
  <c r="AI30" i="32"/>
  <c r="AH30" i="32"/>
  <c r="AG30" i="32"/>
  <c r="AF30" i="32"/>
  <c r="AE30" i="32"/>
  <c r="AD30" i="32"/>
  <c r="W30" i="32"/>
  <c r="J30" i="32"/>
  <c r="H30" i="32"/>
  <c r="G30" i="32"/>
  <c r="AK29" i="32"/>
  <c r="AJ29" i="32"/>
  <c r="AI29" i="32"/>
  <c r="AH29" i="32"/>
  <c r="AG29" i="32"/>
  <c r="AF29" i="32"/>
  <c r="AE29" i="32"/>
  <c r="AD29" i="32"/>
  <c r="W29" i="32"/>
  <c r="S29" i="32"/>
  <c r="J29" i="32"/>
  <c r="H29" i="32"/>
  <c r="G29" i="32"/>
  <c r="AK28" i="32"/>
  <c r="AJ28" i="32"/>
  <c r="AI28" i="32"/>
  <c r="AH28" i="32"/>
  <c r="AG28" i="32"/>
  <c r="AF28" i="32"/>
  <c r="AE28" i="32"/>
  <c r="AD28" i="32"/>
  <c r="W28" i="32"/>
  <c r="J28" i="32"/>
  <c r="H28" i="32"/>
  <c r="G28" i="32"/>
  <c r="AK27" i="32"/>
  <c r="AJ27" i="32"/>
  <c r="AI27" i="32"/>
  <c r="AH27" i="32"/>
  <c r="AG27" i="32"/>
  <c r="AF27" i="32"/>
  <c r="AE27" i="32"/>
  <c r="AD27" i="32"/>
  <c r="W27" i="32"/>
  <c r="S27" i="32"/>
  <c r="J27" i="32"/>
  <c r="H27" i="32"/>
  <c r="G27" i="32"/>
  <c r="AK26" i="32"/>
  <c r="AJ26" i="32"/>
  <c r="AI26" i="32"/>
  <c r="AH26" i="32"/>
  <c r="AG26" i="32"/>
  <c r="AF26" i="32"/>
  <c r="AE26" i="32"/>
  <c r="AD26" i="32"/>
  <c r="W26" i="32"/>
  <c r="J26" i="32"/>
  <c r="H26" i="32"/>
  <c r="G26" i="32"/>
  <c r="AK25" i="32"/>
  <c r="AJ25" i="32"/>
  <c r="AI25" i="32"/>
  <c r="AH25" i="32"/>
  <c r="AG25" i="32"/>
  <c r="AF25" i="32"/>
  <c r="AE25" i="32"/>
  <c r="AD25" i="32"/>
  <c r="W25" i="32"/>
  <c r="S25" i="32"/>
  <c r="J25" i="32"/>
  <c r="H25" i="32"/>
  <c r="G25" i="32"/>
  <c r="AK24" i="32"/>
  <c r="AJ24" i="32"/>
  <c r="AI24" i="32"/>
  <c r="AH24" i="32"/>
  <c r="AG24" i="32"/>
  <c r="AF24" i="32"/>
  <c r="AE24" i="32"/>
  <c r="AD24" i="32"/>
  <c r="W24" i="32"/>
  <c r="J24" i="32"/>
  <c r="H24" i="32"/>
  <c r="G24" i="32"/>
  <c r="AK23" i="32"/>
  <c r="AJ23" i="32"/>
  <c r="AI23" i="32"/>
  <c r="AH23" i="32"/>
  <c r="AG23" i="32"/>
  <c r="AF23" i="32"/>
  <c r="AE23" i="32"/>
  <c r="AD23" i="32"/>
  <c r="W23" i="32"/>
  <c r="S23" i="32"/>
  <c r="J23" i="32"/>
  <c r="H23" i="32"/>
  <c r="G23" i="32"/>
  <c r="AK22" i="32"/>
  <c r="AJ22" i="32"/>
  <c r="AI22" i="32"/>
  <c r="AH22" i="32"/>
  <c r="AG22" i="32"/>
  <c r="AF22" i="32"/>
  <c r="AE22" i="32"/>
  <c r="AD22" i="32"/>
  <c r="W22" i="32"/>
  <c r="J22" i="32"/>
  <c r="H22" i="32"/>
  <c r="G22" i="32"/>
  <c r="AK21" i="32"/>
  <c r="AJ21" i="32"/>
  <c r="AI21" i="32"/>
  <c r="AH21" i="32"/>
  <c r="AG21" i="32"/>
  <c r="AF21" i="32"/>
  <c r="AE21" i="32"/>
  <c r="AD21" i="32"/>
  <c r="W21" i="32"/>
  <c r="S21" i="32"/>
  <c r="J21" i="32"/>
  <c r="H21" i="32"/>
  <c r="G21" i="32"/>
  <c r="AK20" i="32"/>
  <c r="AJ20" i="32"/>
  <c r="AI20" i="32"/>
  <c r="AH20" i="32"/>
  <c r="AG20" i="32"/>
  <c r="AF20" i="32"/>
  <c r="AE20" i="32"/>
  <c r="AD20" i="32"/>
  <c r="W20" i="32"/>
  <c r="J20" i="32"/>
  <c r="H20" i="32"/>
  <c r="G20" i="32"/>
  <c r="AK19" i="32"/>
  <c r="AJ19" i="32"/>
  <c r="AI19" i="32"/>
  <c r="AH19" i="32"/>
  <c r="AG19" i="32"/>
  <c r="AF19" i="32"/>
  <c r="AE19" i="32"/>
  <c r="AD19" i="32"/>
  <c r="W19" i="32"/>
  <c r="S19" i="32"/>
  <c r="J19" i="32"/>
  <c r="H19" i="32"/>
  <c r="G19" i="32"/>
  <c r="AK18" i="32"/>
  <c r="AJ18" i="32"/>
  <c r="AI18" i="32"/>
  <c r="AH18" i="32"/>
  <c r="AG18" i="32"/>
  <c r="AF18" i="32"/>
  <c r="AE18" i="32"/>
  <c r="AD18" i="32"/>
  <c r="W18" i="32"/>
  <c r="S18" i="32"/>
  <c r="J18" i="32"/>
  <c r="H18" i="32"/>
  <c r="G18" i="32"/>
  <c r="AK17" i="32"/>
  <c r="AJ17" i="32"/>
  <c r="AI17" i="32"/>
  <c r="AH17" i="32"/>
  <c r="AG17" i="32"/>
  <c r="AF17" i="32"/>
  <c r="AE17" i="32"/>
  <c r="AD17" i="32"/>
  <c r="W17" i="32"/>
  <c r="S17" i="32"/>
  <c r="J17" i="32"/>
  <c r="H17" i="32"/>
  <c r="G17" i="32"/>
  <c r="AK16" i="32"/>
  <c r="AJ16" i="32"/>
  <c r="AI16" i="32"/>
  <c r="AH16" i="32"/>
  <c r="AG16" i="32"/>
  <c r="AF16" i="32"/>
  <c r="AE16" i="32"/>
  <c r="AD16" i="32"/>
  <c r="W16" i="32"/>
  <c r="J16" i="32"/>
  <c r="H16" i="32"/>
  <c r="G16" i="32"/>
  <c r="AK15" i="32"/>
  <c r="AJ15" i="32"/>
  <c r="AI15" i="32"/>
  <c r="AH15" i="32"/>
  <c r="AG15" i="32"/>
  <c r="AF15" i="32"/>
  <c r="AE15" i="32"/>
  <c r="AD15" i="32"/>
  <c r="W15" i="32"/>
  <c r="S15" i="32"/>
  <c r="J15" i="32"/>
  <c r="H15" i="32"/>
  <c r="G15" i="32"/>
  <c r="AK14" i="32"/>
  <c r="AJ14" i="32"/>
  <c r="AI14" i="32"/>
  <c r="AH14" i="32"/>
  <c r="AG14" i="32"/>
  <c r="AF14" i="32"/>
  <c r="AE14" i="32"/>
  <c r="AD14" i="32"/>
  <c r="W14" i="32"/>
  <c r="J14" i="32"/>
  <c r="H14" i="32"/>
  <c r="G14" i="32"/>
  <c r="AK13" i="32"/>
  <c r="AJ13" i="32"/>
  <c r="AI13" i="32"/>
  <c r="AH13" i="32"/>
  <c r="AG13" i="32"/>
  <c r="AF13" i="32"/>
  <c r="AE13" i="32"/>
  <c r="AD13" i="32"/>
  <c r="W13" i="32"/>
  <c r="S13" i="32"/>
  <c r="J13" i="32"/>
  <c r="H13" i="32"/>
  <c r="G13" i="32"/>
  <c r="AK12" i="32"/>
  <c r="AJ12" i="32"/>
  <c r="AI12" i="32"/>
  <c r="AH12" i="32"/>
  <c r="AG12" i="32"/>
  <c r="AF12" i="32"/>
  <c r="AE12" i="32"/>
  <c r="AD12" i="32"/>
  <c r="W12" i="32"/>
  <c r="J12" i="32"/>
  <c r="H12" i="32"/>
  <c r="G12" i="32"/>
  <c r="AK11" i="32"/>
  <c r="AJ11" i="32"/>
  <c r="AI11" i="32"/>
  <c r="AH11" i="32"/>
  <c r="AG11" i="32"/>
  <c r="AF11" i="32"/>
  <c r="AE11" i="32"/>
  <c r="AD11" i="32"/>
  <c r="W11" i="32"/>
  <c r="S11" i="32"/>
  <c r="J11" i="32"/>
  <c r="H11" i="32"/>
  <c r="G11" i="32"/>
  <c r="AK10" i="32"/>
  <c r="AJ10" i="32"/>
  <c r="AI10" i="32"/>
  <c r="AH10" i="32"/>
  <c r="AG10" i="32"/>
  <c r="AF10" i="32"/>
  <c r="AE10" i="32"/>
  <c r="AD10" i="32"/>
  <c r="W10" i="32"/>
  <c r="J10" i="32"/>
  <c r="H10" i="32"/>
  <c r="G10" i="32"/>
  <c r="AK131" i="32"/>
  <c r="AJ131" i="32"/>
  <c r="AI131" i="32"/>
  <c r="AH131" i="32"/>
  <c r="AG131" i="32"/>
  <c r="AF131" i="32"/>
  <c r="AE131" i="32"/>
  <c r="AD131" i="32"/>
  <c r="W131" i="32"/>
  <c r="S131" i="32"/>
  <c r="J131" i="32"/>
  <c r="H131" i="32"/>
  <c r="G131" i="32"/>
  <c r="AK130" i="32"/>
  <c r="AJ130" i="32"/>
  <c r="AI130" i="32"/>
  <c r="AH130" i="32"/>
  <c r="AG130" i="32"/>
  <c r="AF130" i="32"/>
  <c r="AE130" i="32"/>
  <c r="AD130" i="32"/>
  <c r="W130" i="32"/>
  <c r="S130" i="32"/>
  <c r="J130" i="32"/>
  <c r="H130" i="32"/>
  <c r="G130" i="32"/>
  <c r="AK129" i="32"/>
  <c r="AJ129" i="32"/>
  <c r="AI129" i="32"/>
  <c r="AH129" i="32"/>
  <c r="AG129" i="32"/>
  <c r="AF129" i="32"/>
  <c r="AE129" i="32"/>
  <c r="AD129" i="32"/>
  <c r="W129" i="32"/>
  <c r="S129" i="32"/>
  <c r="J129" i="32"/>
  <c r="H129" i="32"/>
  <c r="G129" i="32"/>
  <c r="AK128" i="32"/>
  <c r="AJ128" i="32"/>
  <c r="AI128" i="32"/>
  <c r="AH128" i="32"/>
  <c r="AG128" i="32"/>
  <c r="AF128" i="32"/>
  <c r="AE128" i="32"/>
  <c r="AD128" i="32"/>
  <c r="W128" i="32"/>
  <c r="S128" i="32"/>
  <c r="J128" i="32"/>
  <c r="H128" i="32"/>
  <c r="G128" i="32"/>
  <c r="AK127" i="32"/>
  <c r="AJ127" i="32"/>
  <c r="AI127" i="32"/>
  <c r="AH127" i="32"/>
  <c r="AG127" i="32"/>
  <c r="AF127" i="32"/>
  <c r="AE127" i="32"/>
  <c r="AD127" i="32"/>
  <c r="W127" i="32"/>
  <c r="S127" i="32"/>
  <c r="J127" i="32"/>
  <c r="H127" i="32"/>
  <c r="G127" i="32"/>
  <c r="AK126" i="32"/>
  <c r="AJ126" i="32"/>
  <c r="AI126" i="32"/>
  <c r="AH126" i="32"/>
  <c r="AG126" i="32"/>
  <c r="AF126" i="32"/>
  <c r="AE126" i="32"/>
  <c r="AD126" i="32"/>
  <c r="W126" i="32"/>
  <c r="S126" i="32"/>
  <c r="J126" i="32"/>
  <c r="H126" i="32"/>
  <c r="G126" i="32"/>
  <c r="AK125" i="32"/>
  <c r="AJ125" i="32"/>
  <c r="AI125" i="32"/>
  <c r="AH125" i="32"/>
  <c r="AG125" i="32"/>
  <c r="AF125" i="32"/>
  <c r="AE125" i="32"/>
  <c r="AD125" i="32"/>
  <c r="W125" i="32"/>
  <c r="S125" i="32"/>
  <c r="J125" i="32"/>
  <c r="H125" i="32"/>
  <c r="G125" i="32"/>
  <c r="AK124" i="32"/>
  <c r="AJ124" i="32"/>
  <c r="AI124" i="32"/>
  <c r="AH124" i="32"/>
  <c r="AG124" i="32"/>
  <c r="AF124" i="32"/>
  <c r="AE124" i="32"/>
  <c r="AD124" i="32"/>
  <c r="W124" i="32"/>
  <c r="S124" i="32"/>
  <c r="J124" i="32"/>
  <c r="H124" i="32"/>
  <c r="G124" i="32"/>
  <c r="AK123" i="32"/>
  <c r="AJ123" i="32"/>
  <c r="AI123" i="32"/>
  <c r="AH123" i="32"/>
  <c r="AG123" i="32"/>
  <c r="AF123" i="32"/>
  <c r="AE123" i="32"/>
  <c r="AD123" i="32"/>
  <c r="W123" i="32"/>
  <c r="S123" i="32"/>
  <c r="J123" i="32"/>
  <c r="H123" i="32"/>
  <c r="G123" i="32"/>
  <c r="AK122" i="32"/>
  <c r="AJ122" i="32"/>
  <c r="AI122" i="32"/>
  <c r="AH122" i="32"/>
  <c r="AG122" i="32"/>
  <c r="AF122" i="32"/>
  <c r="AE122" i="32"/>
  <c r="AD122" i="32"/>
  <c r="W122" i="32"/>
  <c r="S122" i="32"/>
  <c r="J122" i="32"/>
  <c r="H122" i="32"/>
  <c r="G122" i="32"/>
  <c r="AK121" i="32"/>
  <c r="AJ121" i="32"/>
  <c r="AI121" i="32"/>
  <c r="AH121" i="32"/>
  <c r="AG121" i="32"/>
  <c r="AF121" i="32"/>
  <c r="AE121" i="32"/>
  <c r="AD121" i="32"/>
  <c r="W121" i="32"/>
  <c r="S121" i="32"/>
  <c r="J121" i="32"/>
  <c r="H121" i="32"/>
  <c r="G121" i="32"/>
  <c r="AK120" i="32"/>
  <c r="AJ120" i="32"/>
  <c r="AI120" i="32"/>
  <c r="AH120" i="32"/>
  <c r="AG120" i="32"/>
  <c r="AF120" i="32"/>
  <c r="AE120" i="32"/>
  <c r="AD120" i="32"/>
  <c r="W120" i="32"/>
  <c r="S120" i="32"/>
  <c r="J120" i="32"/>
  <c r="G120" i="32"/>
  <c r="AK119" i="32"/>
  <c r="AJ119" i="32"/>
  <c r="AI119" i="32"/>
  <c r="AH119" i="32"/>
  <c r="AG119" i="32"/>
  <c r="AF119" i="32"/>
  <c r="AE119" i="32"/>
  <c r="AD119" i="32"/>
  <c r="W119" i="32"/>
  <c r="S119" i="32"/>
  <c r="J119" i="32"/>
  <c r="G119" i="32"/>
  <c r="AK118" i="32"/>
  <c r="AJ118" i="32"/>
  <c r="AI118" i="32"/>
  <c r="AH118" i="32"/>
  <c r="AG118" i="32"/>
  <c r="AF118" i="32"/>
  <c r="AE118" i="32"/>
  <c r="AD118" i="32"/>
  <c r="W118" i="32"/>
  <c r="S118" i="32"/>
  <c r="J118" i="32"/>
  <c r="G118" i="32"/>
  <c r="AK117" i="32"/>
  <c r="AJ117" i="32"/>
  <c r="AI117" i="32"/>
  <c r="AH117" i="32"/>
  <c r="AG117" i="32"/>
  <c r="AF117" i="32"/>
  <c r="AE117" i="32"/>
  <c r="AD117" i="32"/>
  <c r="W117" i="32"/>
  <c r="S117" i="32"/>
  <c r="J117" i="32"/>
  <c r="G117" i="32"/>
  <c r="AK116" i="32"/>
  <c r="AJ116" i="32"/>
  <c r="AI116" i="32"/>
  <c r="AH116" i="32"/>
  <c r="AG116" i="32"/>
  <c r="AF116" i="32"/>
  <c r="AE116" i="32"/>
  <c r="AD116" i="32"/>
  <c r="W116" i="32"/>
  <c r="S116" i="32"/>
  <c r="J116" i="32"/>
  <c r="G116" i="32"/>
  <c r="AK115" i="32"/>
  <c r="AJ115" i="32"/>
  <c r="AI115" i="32"/>
  <c r="AH115" i="32"/>
  <c r="AG115" i="32"/>
  <c r="AF115" i="32"/>
  <c r="AE115" i="32"/>
  <c r="AD115" i="32"/>
  <c r="W115" i="32"/>
  <c r="S115" i="32"/>
  <c r="J115" i="32"/>
  <c r="G115" i="32"/>
  <c r="AK114" i="32"/>
  <c r="AJ114" i="32"/>
  <c r="AI114" i="32"/>
  <c r="AH114" i="32"/>
  <c r="AG114" i="32"/>
  <c r="AF114" i="32"/>
  <c r="AE114" i="32"/>
  <c r="AD114" i="32"/>
  <c r="W114" i="32"/>
  <c r="S114" i="32"/>
  <c r="J114" i="32"/>
  <c r="G114" i="32"/>
  <c r="AK113" i="32"/>
  <c r="AJ113" i="32"/>
  <c r="AI113" i="32"/>
  <c r="AH113" i="32"/>
  <c r="AG113" i="32"/>
  <c r="AF113" i="32"/>
  <c r="AE113" i="32"/>
  <c r="AD113" i="32"/>
  <c r="W113" i="32"/>
  <c r="S113" i="32"/>
  <c r="J113" i="32"/>
  <c r="G113" i="32"/>
  <c r="AK112" i="32"/>
  <c r="AJ112" i="32"/>
  <c r="AI112" i="32"/>
  <c r="AH112" i="32"/>
  <c r="AG112" i="32"/>
  <c r="AF112" i="32"/>
  <c r="AE112" i="32"/>
  <c r="AD112" i="32"/>
  <c r="W112" i="32"/>
  <c r="S112" i="32"/>
  <c r="J112" i="32"/>
  <c r="G112" i="32"/>
  <c r="AK111" i="32"/>
  <c r="AJ111" i="32"/>
  <c r="AI111" i="32"/>
  <c r="AH111" i="32"/>
  <c r="AG111" i="32"/>
  <c r="AF111" i="32"/>
  <c r="AE111" i="32"/>
  <c r="AD111" i="32"/>
  <c r="W111" i="32"/>
  <c r="S111" i="32"/>
  <c r="J111" i="32"/>
  <c r="G111" i="32"/>
  <c r="AK110" i="32"/>
  <c r="AJ110" i="32"/>
  <c r="AI110" i="32"/>
  <c r="AH110" i="32"/>
  <c r="AG110" i="32"/>
  <c r="AF110" i="32"/>
  <c r="AE110" i="32"/>
  <c r="AD110" i="32"/>
  <c r="W110" i="32"/>
  <c r="S110" i="32"/>
  <c r="J110" i="32"/>
  <c r="G110" i="32"/>
  <c r="AK109" i="32"/>
  <c r="AJ109" i="32"/>
  <c r="AI109" i="32"/>
  <c r="AH109" i="32"/>
  <c r="AG109" i="32"/>
  <c r="AF109" i="32"/>
  <c r="AE109" i="32"/>
  <c r="AD109" i="32"/>
  <c r="W109" i="32"/>
  <c r="S109" i="32"/>
  <c r="J109" i="32"/>
  <c r="G109" i="32"/>
  <c r="AK108" i="32"/>
  <c r="AJ108" i="32"/>
  <c r="AI108" i="32"/>
  <c r="AH108" i="32"/>
  <c r="AG108" i="32"/>
  <c r="AF108" i="32"/>
  <c r="AE108" i="32"/>
  <c r="AD108" i="32"/>
  <c r="W108" i="32"/>
  <c r="S108" i="32"/>
  <c r="J108" i="32"/>
  <c r="G108" i="32"/>
  <c r="AK107" i="32"/>
  <c r="AJ107" i="32"/>
  <c r="AI107" i="32"/>
  <c r="AH107" i="32"/>
  <c r="AG107" i="32"/>
  <c r="AF107" i="32"/>
  <c r="AE107" i="32"/>
  <c r="AD107" i="32"/>
  <c r="W107" i="32"/>
  <c r="S107" i="32"/>
  <c r="J107" i="32"/>
  <c r="G107" i="32"/>
  <c r="AK106" i="32"/>
  <c r="AJ106" i="32"/>
  <c r="AI106" i="32"/>
  <c r="AH106" i="32"/>
  <c r="AG106" i="32"/>
  <c r="AF106" i="32"/>
  <c r="AE106" i="32"/>
  <c r="AD106" i="32"/>
  <c r="W106" i="32"/>
  <c r="S106" i="32"/>
  <c r="J106" i="32"/>
  <c r="G106" i="32"/>
  <c r="AK105" i="32"/>
  <c r="AJ105" i="32"/>
  <c r="AI105" i="32"/>
  <c r="AH105" i="32"/>
  <c r="AG105" i="32"/>
  <c r="AF105" i="32"/>
  <c r="AE105" i="32"/>
  <c r="AD105" i="32"/>
  <c r="W105" i="32"/>
  <c r="S105" i="32"/>
  <c r="J105" i="32"/>
  <c r="G105" i="32"/>
  <c r="AK104" i="32"/>
  <c r="AJ104" i="32"/>
  <c r="AI104" i="32"/>
  <c r="AH104" i="32"/>
  <c r="AG104" i="32"/>
  <c r="AF104" i="32"/>
  <c r="AE104" i="32"/>
  <c r="AD104" i="32"/>
  <c r="W104" i="32"/>
  <c r="S104" i="32"/>
  <c r="J104" i="32"/>
  <c r="G104" i="32"/>
  <c r="AK103" i="32"/>
  <c r="AJ103" i="32"/>
  <c r="AI103" i="32"/>
  <c r="AH103" i="32"/>
  <c r="AG103" i="32"/>
  <c r="AF103" i="32"/>
  <c r="AE103" i="32"/>
  <c r="AD103" i="32"/>
  <c r="W103" i="32"/>
  <c r="S103" i="32"/>
  <c r="J103" i="32"/>
  <c r="G103" i="32"/>
  <c r="AK102" i="32"/>
  <c r="AJ102" i="32"/>
  <c r="AI102" i="32"/>
  <c r="AH102" i="32"/>
  <c r="AG102" i="32"/>
  <c r="AF102" i="32"/>
  <c r="AE102" i="32"/>
  <c r="AD102" i="32"/>
  <c r="W102" i="32"/>
  <c r="S102" i="32"/>
  <c r="J102" i="32"/>
  <c r="G102" i="32"/>
  <c r="AK101" i="32"/>
  <c r="AJ101" i="32"/>
  <c r="AI101" i="32"/>
  <c r="AH101" i="32"/>
  <c r="AG101" i="32"/>
  <c r="AF101" i="32"/>
  <c r="AE101" i="32"/>
  <c r="AD101" i="32"/>
  <c r="W101" i="32"/>
  <c r="S101" i="32"/>
  <c r="J101" i="32"/>
  <c r="G101" i="32"/>
  <c r="AK100" i="32"/>
  <c r="AJ100" i="32"/>
  <c r="AI100" i="32"/>
  <c r="AH100" i="32"/>
  <c r="AG100" i="32"/>
  <c r="AF100" i="32"/>
  <c r="AE100" i="32"/>
  <c r="AD100" i="32"/>
  <c r="W100" i="32"/>
  <c r="S100" i="32"/>
  <c r="J100" i="32"/>
  <c r="H100" i="32"/>
  <c r="G100" i="32"/>
  <c r="AK99" i="32"/>
  <c r="AJ99" i="32"/>
  <c r="AI99" i="32"/>
  <c r="AH99" i="32"/>
  <c r="AG99" i="32"/>
  <c r="AF99" i="32"/>
  <c r="AE99" i="32"/>
  <c r="AD99" i="32"/>
  <c r="W99" i="32"/>
  <c r="S99" i="32"/>
  <c r="J99" i="32"/>
  <c r="H99" i="32"/>
  <c r="G99" i="32"/>
  <c r="AK98" i="32"/>
  <c r="AJ98" i="32"/>
  <c r="AI98" i="32"/>
  <c r="AH98" i="32"/>
  <c r="AG98" i="32"/>
  <c r="AF98" i="32"/>
  <c r="AE98" i="32"/>
  <c r="AD98" i="32"/>
  <c r="W98" i="32"/>
  <c r="S98" i="32"/>
  <c r="J98" i="32"/>
  <c r="H98" i="32"/>
  <c r="G98" i="32"/>
  <c r="AK97" i="32"/>
  <c r="AJ97" i="32"/>
  <c r="AI97" i="32"/>
  <c r="AH97" i="32"/>
  <c r="AG97" i="32"/>
  <c r="AF97" i="32"/>
  <c r="AE97" i="32"/>
  <c r="AD97" i="32"/>
  <c r="W97" i="32"/>
  <c r="S97" i="32"/>
  <c r="J97" i="32"/>
  <c r="H97" i="32"/>
  <c r="G97" i="32"/>
  <c r="AK96" i="32"/>
  <c r="AJ96" i="32"/>
  <c r="AI96" i="32"/>
  <c r="AH96" i="32"/>
  <c r="AG96" i="32"/>
  <c r="AF96" i="32"/>
  <c r="AE96" i="32"/>
  <c r="AD96" i="32"/>
  <c r="W96" i="32"/>
  <c r="S96" i="32"/>
  <c r="J96" i="32"/>
  <c r="H96" i="32"/>
  <c r="G96" i="32"/>
  <c r="AK95" i="32"/>
  <c r="AJ95" i="32"/>
  <c r="AI95" i="32"/>
  <c r="AH95" i="32"/>
  <c r="AG95" i="32"/>
  <c r="AF95" i="32"/>
  <c r="AE95" i="32"/>
  <c r="AD95" i="32"/>
  <c r="W95" i="32"/>
  <c r="S95" i="32"/>
  <c r="J95" i="32"/>
  <c r="H95" i="32"/>
  <c r="G95" i="32"/>
  <c r="AK94" i="32"/>
  <c r="AJ94" i="32"/>
  <c r="AI94" i="32"/>
  <c r="AH94" i="32"/>
  <c r="AG94" i="32"/>
  <c r="AF94" i="32"/>
  <c r="AE94" i="32"/>
  <c r="AD94" i="32"/>
  <c r="W94" i="32"/>
  <c r="S94" i="32"/>
  <c r="J94" i="32"/>
  <c r="H94" i="32"/>
  <c r="G94" i="32"/>
  <c r="AK93" i="32"/>
  <c r="AJ93" i="32"/>
  <c r="AI93" i="32"/>
  <c r="AH93" i="32"/>
  <c r="AG93" i="32"/>
  <c r="AF93" i="32"/>
  <c r="AE93" i="32"/>
  <c r="AD93" i="32"/>
  <c r="W93" i="32"/>
  <c r="S93" i="32"/>
  <c r="J93" i="32"/>
  <c r="H93" i="32"/>
  <c r="G93" i="32"/>
  <c r="AK92" i="32"/>
  <c r="AJ92" i="32"/>
  <c r="AI92" i="32"/>
  <c r="AH92" i="32"/>
  <c r="AG92" i="32"/>
  <c r="AF92" i="32"/>
  <c r="AE92" i="32"/>
  <c r="AD92" i="32"/>
  <c r="W92" i="32"/>
  <c r="S92" i="32"/>
  <c r="J92" i="32"/>
  <c r="H92" i="32"/>
  <c r="G92" i="32"/>
  <c r="AK91" i="32"/>
  <c r="AJ91" i="32"/>
  <c r="AI91" i="32"/>
  <c r="AH91" i="32"/>
  <c r="AG91" i="32"/>
  <c r="AF91" i="32"/>
  <c r="AE91" i="32"/>
  <c r="AD91" i="32"/>
  <c r="W91" i="32"/>
  <c r="S91" i="32"/>
  <c r="J91" i="32"/>
  <c r="H91" i="32"/>
  <c r="G91" i="32"/>
  <c r="AK90" i="32"/>
  <c r="AJ90" i="32"/>
  <c r="AI90" i="32"/>
  <c r="AH90" i="32"/>
  <c r="AG90" i="32"/>
  <c r="AF90" i="32"/>
  <c r="AE90" i="32"/>
  <c r="AD90" i="32"/>
  <c r="W90" i="32"/>
  <c r="S90" i="32"/>
  <c r="J90" i="32"/>
  <c r="H90" i="32"/>
  <c r="G90" i="32"/>
  <c r="AK89" i="32"/>
  <c r="AJ89" i="32"/>
  <c r="AI89" i="32"/>
  <c r="AH89" i="32"/>
  <c r="AG89" i="32"/>
  <c r="AF89" i="32"/>
  <c r="AE89" i="32"/>
  <c r="AD89" i="32"/>
  <c r="W89" i="32"/>
  <c r="S89" i="32"/>
  <c r="J89" i="32"/>
  <c r="H89" i="32"/>
  <c r="G89" i="32"/>
  <c r="AK88" i="32"/>
  <c r="AJ88" i="32"/>
  <c r="AI88" i="32"/>
  <c r="AH88" i="32"/>
  <c r="AG88" i="32"/>
  <c r="AF88" i="32"/>
  <c r="AE88" i="32"/>
  <c r="AD88" i="32"/>
  <c r="W88" i="32"/>
  <c r="S88" i="32"/>
  <c r="J88" i="32"/>
  <c r="H88" i="32"/>
  <c r="G88" i="32"/>
  <c r="AK87" i="32"/>
  <c r="AJ87" i="32"/>
  <c r="AI87" i="32"/>
  <c r="AH87" i="32"/>
  <c r="AG87" i="32"/>
  <c r="AF87" i="32"/>
  <c r="AE87" i="32"/>
  <c r="AD87" i="32"/>
  <c r="W87" i="32"/>
  <c r="S87" i="32"/>
  <c r="J87" i="32"/>
  <c r="H87" i="32"/>
  <c r="G87" i="32"/>
  <c r="AK86" i="32"/>
  <c r="AJ86" i="32"/>
  <c r="AI86" i="32"/>
  <c r="AH86" i="32"/>
  <c r="AG86" i="32"/>
  <c r="AF86" i="32"/>
  <c r="AE86" i="32"/>
  <c r="AD86" i="32"/>
  <c r="W86" i="32"/>
  <c r="S86" i="32"/>
  <c r="J86" i="32"/>
  <c r="H86" i="32"/>
  <c r="G86" i="32"/>
  <c r="AK85" i="32"/>
  <c r="AJ85" i="32"/>
  <c r="AI85" i="32"/>
  <c r="AH85" i="32"/>
  <c r="AG85" i="32"/>
  <c r="AF85" i="32"/>
  <c r="AE85" i="32"/>
  <c r="AD85" i="32"/>
  <c r="W85" i="32"/>
  <c r="S85" i="32"/>
  <c r="J85" i="32"/>
  <c r="H85" i="32"/>
  <c r="G85" i="32"/>
  <c r="AK84" i="32"/>
  <c r="AJ84" i="32"/>
  <c r="AI84" i="32"/>
  <c r="AH84" i="32"/>
  <c r="AG84" i="32"/>
  <c r="AF84" i="32"/>
  <c r="AE84" i="32"/>
  <c r="AD84" i="32"/>
  <c r="W84" i="32"/>
  <c r="S84" i="32"/>
  <c r="J84" i="32"/>
  <c r="H84" i="32"/>
  <c r="G84" i="32"/>
  <c r="AK83" i="32"/>
  <c r="AJ83" i="32"/>
  <c r="AI83" i="32"/>
  <c r="AH83" i="32"/>
  <c r="AG83" i="32"/>
  <c r="AF83" i="32"/>
  <c r="AE83" i="32"/>
  <c r="AD83" i="32"/>
  <c r="W83" i="32"/>
  <c r="S83" i="32"/>
  <c r="J83" i="32"/>
  <c r="H83" i="32"/>
  <c r="G83" i="32"/>
  <c r="AK82" i="32"/>
  <c r="AJ82" i="32"/>
  <c r="AI82" i="32"/>
  <c r="AH82" i="32"/>
  <c r="AG82" i="32"/>
  <c r="AF82" i="32"/>
  <c r="AE82" i="32"/>
  <c r="AD82" i="32"/>
  <c r="W82" i="32"/>
  <c r="S82" i="32"/>
  <c r="J82" i="32"/>
  <c r="H82" i="32"/>
  <c r="G82" i="32"/>
  <c r="AK81" i="32"/>
  <c r="AJ81" i="32"/>
  <c r="AI81" i="32"/>
  <c r="AH81" i="32"/>
  <c r="AG81" i="32"/>
  <c r="AF81" i="32"/>
  <c r="AE81" i="32"/>
  <c r="AD81" i="32"/>
  <c r="W81" i="32"/>
  <c r="S81" i="32"/>
  <c r="J81" i="32"/>
  <c r="H81" i="32"/>
  <c r="G81" i="32"/>
  <c r="AK80" i="32"/>
  <c r="AJ80" i="32"/>
  <c r="AI80" i="32"/>
  <c r="AH80" i="32"/>
  <c r="AG80" i="32"/>
  <c r="AF80" i="32"/>
  <c r="AE80" i="32"/>
  <c r="AD80" i="32"/>
  <c r="W80" i="32"/>
  <c r="S80" i="32"/>
  <c r="J80" i="32"/>
  <c r="H80" i="32"/>
  <c r="G80" i="32"/>
  <c r="AK79" i="32"/>
  <c r="AJ79" i="32"/>
  <c r="AI79" i="32"/>
  <c r="AH79" i="32"/>
  <c r="AG79" i="32"/>
  <c r="AF79" i="32"/>
  <c r="AE79" i="32"/>
  <c r="AD79" i="32"/>
  <c r="W79" i="32"/>
  <c r="S79" i="32"/>
  <c r="J79" i="32"/>
  <c r="H79" i="32"/>
  <c r="G79" i="32"/>
  <c r="AK78" i="32"/>
  <c r="AJ78" i="32"/>
  <c r="AI78" i="32"/>
  <c r="AH78" i="32"/>
  <c r="AG78" i="32"/>
  <c r="AF78" i="32"/>
  <c r="AE78" i="32"/>
  <c r="AD78" i="32"/>
  <c r="W78" i="32"/>
  <c r="S78" i="32"/>
  <c r="J78" i="32"/>
  <c r="H78" i="32"/>
  <c r="G78" i="32"/>
  <c r="AK77" i="32"/>
  <c r="AJ77" i="32"/>
  <c r="AI77" i="32"/>
  <c r="AH77" i="32"/>
  <c r="AG77" i="32"/>
  <c r="AF77" i="32"/>
  <c r="AE77" i="32"/>
  <c r="AD77" i="32"/>
  <c r="W77" i="32"/>
  <c r="S77" i="32"/>
  <c r="J77" i="32"/>
  <c r="H77" i="32"/>
  <c r="G77" i="32"/>
  <c r="AK76" i="32"/>
  <c r="AJ76" i="32"/>
  <c r="AI76" i="32"/>
  <c r="AH76" i="32"/>
  <c r="AG76" i="32"/>
  <c r="AF76" i="32"/>
  <c r="AE76" i="32"/>
  <c r="AD76" i="32"/>
  <c r="W76" i="32"/>
  <c r="S76" i="32"/>
  <c r="J76" i="32"/>
  <c r="H76" i="32"/>
  <c r="G76" i="32"/>
  <c r="AK75" i="32"/>
  <c r="AJ75" i="32"/>
  <c r="AI75" i="32"/>
  <c r="AH75" i="32"/>
  <c r="AG75" i="32"/>
  <c r="AF75" i="32"/>
  <c r="AE75" i="32"/>
  <c r="AD75" i="32"/>
  <c r="W75" i="32"/>
  <c r="S75" i="32"/>
  <c r="J75" i="32"/>
  <c r="H75" i="32"/>
  <c r="G75" i="32"/>
  <c r="AK74" i="32"/>
  <c r="AJ74" i="32"/>
  <c r="AI74" i="32"/>
  <c r="AH74" i="32"/>
  <c r="AG74" i="32"/>
  <c r="AF74" i="32"/>
  <c r="AE74" i="32"/>
  <c r="AD74" i="32"/>
  <c r="W74" i="32"/>
  <c r="S74" i="32"/>
  <c r="J74" i="32"/>
  <c r="H74" i="32"/>
  <c r="G74" i="32"/>
  <c r="AK73" i="32"/>
  <c r="AJ73" i="32"/>
  <c r="AI73" i="32"/>
  <c r="AH73" i="32"/>
  <c r="AG73" i="32"/>
  <c r="AF73" i="32"/>
  <c r="AE73" i="32"/>
  <c r="AD73" i="32"/>
  <c r="W73" i="32"/>
  <c r="W132" i="32" s="1"/>
  <c r="S73" i="32"/>
  <c r="J73" i="32"/>
  <c r="H73" i="32"/>
  <c r="G73" i="32"/>
  <c r="AK72" i="32"/>
  <c r="AJ72" i="32"/>
  <c r="AI72" i="32"/>
  <c r="AH72" i="32"/>
  <c r="AG72" i="32"/>
  <c r="AF72" i="32"/>
  <c r="AE72" i="32"/>
  <c r="AD72" i="32"/>
  <c r="W72" i="32"/>
  <c r="J72" i="32"/>
  <c r="H72" i="32"/>
  <c r="G72" i="32"/>
  <c r="AK193" i="32"/>
  <c r="AJ193" i="32"/>
  <c r="AI193" i="32"/>
  <c r="AH193" i="32"/>
  <c r="AG193" i="32"/>
  <c r="AF193" i="32"/>
  <c r="AE193" i="32"/>
  <c r="AD193" i="32"/>
  <c r="W193" i="32"/>
  <c r="S193" i="32"/>
  <c r="J193" i="32"/>
  <c r="H193" i="32"/>
  <c r="G193" i="32"/>
  <c r="AK192" i="32"/>
  <c r="AJ192" i="32"/>
  <c r="AI192" i="32"/>
  <c r="AH192" i="32"/>
  <c r="AG192" i="32"/>
  <c r="AF192" i="32"/>
  <c r="AE192" i="32"/>
  <c r="AD192" i="32"/>
  <c r="W192" i="32"/>
  <c r="J192" i="32"/>
  <c r="H192" i="32"/>
  <c r="G192" i="32"/>
  <c r="AK191" i="32"/>
  <c r="AJ191" i="32"/>
  <c r="AI191" i="32"/>
  <c r="AH191" i="32"/>
  <c r="AG191" i="32"/>
  <c r="AF191" i="32"/>
  <c r="AE191" i="32"/>
  <c r="AD191" i="32"/>
  <c r="W191" i="32"/>
  <c r="S191" i="32"/>
  <c r="J191" i="32"/>
  <c r="H191" i="32"/>
  <c r="G191" i="32"/>
  <c r="AK190" i="32"/>
  <c r="AJ190" i="32"/>
  <c r="AI190" i="32"/>
  <c r="AH190" i="32"/>
  <c r="AG190" i="32"/>
  <c r="AF190" i="32"/>
  <c r="AE190" i="32"/>
  <c r="AD190" i="32"/>
  <c r="W190" i="32"/>
  <c r="J190" i="32"/>
  <c r="H190" i="32"/>
  <c r="G190" i="32"/>
  <c r="AK189" i="32"/>
  <c r="AJ189" i="32"/>
  <c r="AI189" i="32"/>
  <c r="AH189" i="32"/>
  <c r="AG189" i="32"/>
  <c r="AF189" i="32"/>
  <c r="AE189" i="32"/>
  <c r="AD189" i="32"/>
  <c r="W189" i="32"/>
  <c r="S189" i="32"/>
  <c r="J189" i="32"/>
  <c r="H189" i="32"/>
  <c r="G189" i="32"/>
  <c r="AK188" i="32"/>
  <c r="AJ188" i="32"/>
  <c r="AI188" i="32"/>
  <c r="AH188" i="32"/>
  <c r="AG188" i="32"/>
  <c r="AF188" i="32"/>
  <c r="AE188" i="32"/>
  <c r="AD188" i="32"/>
  <c r="W188" i="32"/>
  <c r="J188" i="32"/>
  <c r="H188" i="32"/>
  <c r="G188" i="32"/>
  <c r="AK187" i="32"/>
  <c r="AJ187" i="32"/>
  <c r="AI187" i="32"/>
  <c r="AH187" i="32"/>
  <c r="AG187" i="32"/>
  <c r="AF187" i="32"/>
  <c r="AE187" i="32"/>
  <c r="AD187" i="32"/>
  <c r="W187" i="32"/>
  <c r="S187" i="32"/>
  <c r="J187" i="32"/>
  <c r="H187" i="32"/>
  <c r="G187" i="32"/>
  <c r="AK186" i="32"/>
  <c r="AJ186" i="32"/>
  <c r="AI186" i="32"/>
  <c r="AH186" i="32"/>
  <c r="AG186" i="32"/>
  <c r="AF186" i="32"/>
  <c r="AE186" i="32"/>
  <c r="AD186" i="32"/>
  <c r="W186" i="32"/>
  <c r="J186" i="32"/>
  <c r="H186" i="32"/>
  <c r="G186" i="32"/>
  <c r="AK185" i="32"/>
  <c r="AJ185" i="32"/>
  <c r="AI185" i="32"/>
  <c r="AH185" i="32"/>
  <c r="AG185" i="32"/>
  <c r="AF185" i="32"/>
  <c r="AE185" i="32"/>
  <c r="AD185" i="32"/>
  <c r="W185" i="32"/>
  <c r="S185" i="32"/>
  <c r="J185" i="32"/>
  <c r="H185" i="32"/>
  <c r="G185" i="32"/>
  <c r="AK184" i="32"/>
  <c r="AJ184" i="32"/>
  <c r="AI184" i="32"/>
  <c r="AH184" i="32"/>
  <c r="AG184" i="32"/>
  <c r="AF184" i="32"/>
  <c r="AE184" i="32"/>
  <c r="AD184" i="32"/>
  <c r="W184" i="32"/>
  <c r="J184" i="32"/>
  <c r="H184" i="32"/>
  <c r="G184" i="32"/>
  <c r="AK183" i="32"/>
  <c r="AJ183" i="32"/>
  <c r="AI183" i="32"/>
  <c r="AH183" i="32"/>
  <c r="AG183" i="32"/>
  <c r="AF183" i="32"/>
  <c r="AE183" i="32"/>
  <c r="AD183" i="32"/>
  <c r="W183" i="32"/>
  <c r="S183" i="32"/>
  <c r="J183" i="32"/>
  <c r="H183" i="32"/>
  <c r="G183" i="32"/>
  <c r="AK182" i="32"/>
  <c r="AJ182" i="32"/>
  <c r="AI182" i="32"/>
  <c r="AH182" i="32"/>
  <c r="AG182" i="32"/>
  <c r="AF182" i="32"/>
  <c r="AE182" i="32"/>
  <c r="AD182" i="32"/>
  <c r="W182" i="32"/>
  <c r="J182" i="32"/>
  <c r="G182" i="32"/>
  <c r="AK181" i="32"/>
  <c r="AJ181" i="32"/>
  <c r="AI181" i="32"/>
  <c r="AH181" i="32"/>
  <c r="AG181" i="32"/>
  <c r="AF181" i="32"/>
  <c r="AE181" i="32"/>
  <c r="AD181" i="32"/>
  <c r="W181" i="32"/>
  <c r="S181" i="32"/>
  <c r="J181" i="32"/>
  <c r="G181" i="32"/>
  <c r="AK180" i="32"/>
  <c r="AJ180" i="32"/>
  <c r="AI180" i="32"/>
  <c r="AH180" i="32"/>
  <c r="AG180" i="32"/>
  <c r="AF180" i="32"/>
  <c r="AE180" i="32"/>
  <c r="AD180" i="32"/>
  <c r="W180" i="32"/>
  <c r="S180" i="32"/>
  <c r="J180" i="32"/>
  <c r="G180" i="32"/>
  <c r="AK179" i="32"/>
  <c r="AJ179" i="32"/>
  <c r="AI179" i="32"/>
  <c r="AH179" i="32"/>
  <c r="AG179" i="32"/>
  <c r="AF179" i="32"/>
  <c r="AE179" i="32"/>
  <c r="AD179" i="32"/>
  <c r="W179" i="32"/>
  <c r="S179" i="32"/>
  <c r="J179" i="32"/>
  <c r="G179" i="32"/>
  <c r="AK178" i="32"/>
  <c r="AJ178" i="32"/>
  <c r="AI178" i="32"/>
  <c r="AH178" i="32"/>
  <c r="AG178" i="32"/>
  <c r="AF178" i="32"/>
  <c r="AE178" i="32"/>
  <c r="AD178" i="32"/>
  <c r="W178" i="32"/>
  <c r="J178" i="32"/>
  <c r="G178" i="32"/>
  <c r="AK177" i="32"/>
  <c r="AJ177" i="32"/>
  <c r="AI177" i="32"/>
  <c r="AH177" i="32"/>
  <c r="AG177" i="32"/>
  <c r="AF177" i="32"/>
  <c r="AE177" i="32"/>
  <c r="AD177" i="32"/>
  <c r="W177" i="32"/>
  <c r="S177" i="32"/>
  <c r="J177" i="32"/>
  <c r="G177" i="32"/>
  <c r="AK176" i="32"/>
  <c r="AJ176" i="32"/>
  <c r="AI176" i="32"/>
  <c r="AH176" i="32"/>
  <c r="AG176" i="32"/>
  <c r="AF176" i="32"/>
  <c r="AE176" i="32"/>
  <c r="AD176" i="32"/>
  <c r="W176" i="32"/>
  <c r="S176" i="32"/>
  <c r="J176" i="32"/>
  <c r="G176" i="32"/>
  <c r="AK175" i="32"/>
  <c r="AJ175" i="32"/>
  <c r="AI175" i="32"/>
  <c r="AH175" i="32"/>
  <c r="AG175" i="32"/>
  <c r="AF175" i="32"/>
  <c r="AE175" i="32"/>
  <c r="AD175" i="32"/>
  <c r="W175" i="32"/>
  <c r="S175" i="32"/>
  <c r="J175" i="32"/>
  <c r="G175" i="32"/>
  <c r="AK174" i="32"/>
  <c r="AJ174" i="32"/>
  <c r="AI174" i="32"/>
  <c r="AH174" i="32"/>
  <c r="AG174" i="32"/>
  <c r="AF174" i="32"/>
  <c r="AE174" i="32"/>
  <c r="AD174" i="32"/>
  <c r="W174" i="32"/>
  <c r="J174" i="32"/>
  <c r="G174" i="32"/>
  <c r="AK173" i="32"/>
  <c r="AJ173" i="32"/>
  <c r="AI173" i="32"/>
  <c r="AH173" i="32"/>
  <c r="AG173" i="32"/>
  <c r="AF173" i="32"/>
  <c r="AE173" i="32"/>
  <c r="AD173" i="32"/>
  <c r="W173" i="32"/>
  <c r="S173" i="32"/>
  <c r="J173" i="32"/>
  <c r="G173" i="32"/>
  <c r="AK172" i="32"/>
  <c r="AJ172" i="32"/>
  <c r="AI172" i="32"/>
  <c r="AH172" i="32"/>
  <c r="AG172" i="32"/>
  <c r="AF172" i="32"/>
  <c r="AE172" i="32"/>
  <c r="AD172" i="32"/>
  <c r="W172" i="32"/>
  <c r="S172" i="32"/>
  <c r="J172" i="32"/>
  <c r="G172" i="32"/>
  <c r="AK171" i="32"/>
  <c r="AJ171" i="32"/>
  <c r="AI171" i="32"/>
  <c r="AH171" i="32"/>
  <c r="AG171" i="32"/>
  <c r="AF171" i="32"/>
  <c r="AE171" i="32"/>
  <c r="AD171" i="32"/>
  <c r="W171" i="32"/>
  <c r="S171" i="32"/>
  <c r="J171" i="32"/>
  <c r="G171" i="32"/>
  <c r="AK170" i="32"/>
  <c r="AJ170" i="32"/>
  <c r="AI170" i="32"/>
  <c r="AH170" i="32"/>
  <c r="AG170" i="32"/>
  <c r="AF170" i="32"/>
  <c r="AE170" i="32"/>
  <c r="AD170" i="32"/>
  <c r="W170" i="32"/>
  <c r="J170" i="32"/>
  <c r="G170" i="32"/>
  <c r="AK169" i="32"/>
  <c r="AJ169" i="32"/>
  <c r="AI169" i="32"/>
  <c r="AH169" i="32"/>
  <c r="AG169" i="32"/>
  <c r="AF169" i="32"/>
  <c r="AE169" i="32"/>
  <c r="AD169" i="32"/>
  <c r="W169" i="32"/>
  <c r="S169" i="32"/>
  <c r="J169" i="32"/>
  <c r="G169" i="32"/>
  <c r="AK168" i="32"/>
  <c r="AJ168" i="32"/>
  <c r="AI168" i="32"/>
  <c r="AH168" i="32"/>
  <c r="AG168" i="32"/>
  <c r="AF168" i="32"/>
  <c r="AE168" i="32"/>
  <c r="AD168" i="32"/>
  <c r="W168" i="32"/>
  <c r="S168" i="32"/>
  <c r="J168" i="32"/>
  <c r="G168" i="32"/>
  <c r="AK167" i="32"/>
  <c r="AJ167" i="32"/>
  <c r="AI167" i="32"/>
  <c r="AH167" i="32"/>
  <c r="AG167" i="32"/>
  <c r="AF167" i="32"/>
  <c r="AE167" i="32"/>
  <c r="AD167" i="32"/>
  <c r="W167" i="32"/>
  <c r="S167" i="32"/>
  <c r="J167" i="32"/>
  <c r="G167" i="32"/>
  <c r="AK166" i="32"/>
  <c r="AJ166" i="32"/>
  <c r="AI166" i="32"/>
  <c r="AH166" i="32"/>
  <c r="AG166" i="32"/>
  <c r="AF166" i="32"/>
  <c r="AE166" i="32"/>
  <c r="AD166" i="32"/>
  <c r="W166" i="32"/>
  <c r="J166" i="32"/>
  <c r="G166" i="32"/>
  <c r="AK165" i="32"/>
  <c r="AJ165" i="32"/>
  <c r="AI165" i="32"/>
  <c r="AH165" i="32"/>
  <c r="AG165" i="32"/>
  <c r="AF165" i="32"/>
  <c r="AE165" i="32"/>
  <c r="AD165" i="32"/>
  <c r="W165" i="32"/>
  <c r="S165" i="32"/>
  <c r="J165" i="32"/>
  <c r="G165" i="32"/>
  <c r="AK164" i="32"/>
  <c r="AJ164" i="32"/>
  <c r="AI164" i="32"/>
  <c r="AH164" i="32"/>
  <c r="AG164" i="32"/>
  <c r="AF164" i="32"/>
  <c r="AE164" i="32"/>
  <c r="AD164" i="32"/>
  <c r="W164" i="32"/>
  <c r="S164" i="32"/>
  <c r="J164" i="32"/>
  <c r="G164" i="32"/>
  <c r="AK163" i="32"/>
  <c r="AJ163" i="32"/>
  <c r="AI163" i="32"/>
  <c r="AH163" i="32"/>
  <c r="AG163" i="32"/>
  <c r="AF163" i="32"/>
  <c r="AE163" i="32"/>
  <c r="AD163" i="32"/>
  <c r="W163" i="32"/>
  <c r="S163" i="32"/>
  <c r="J163" i="32"/>
  <c r="G163" i="32"/>
  <c r="AK162" i="32"/>
  <c r="AJ162" i="32"/>
  <c r="AI162" i="32"/>
  <c r="AH162" i="32"/>
  <c r="AG162" i="32"/>
  <c r="AF162" i="32"/>
  <c r="AE162" i="32"/>
  <c r="AD162" i="32"/>
  <c r="W162" i="32"/>
  <c r="J162" i="32"/>
  <c r="H162" i="32"/>
  <c r="G162" i="32"/>
  <c r="AK161" i="32"/>
  <c r="AJ161" i="32"/>
  <c r="AI161" i="32"/>
  <c r="AH161" i="32"/>
  <c r="AG161" i="32"/>
  <c r="AF161" i="32"/>
  <c r="AE161" i="32"/>
  <c r="AD161" i="32"/>
  <c r="W161" i="32"/>
  <c r="S161" i="32"/>
  <c r="J161" i="32"/>
  <c r="H161" i="32"/>
  <c r="G161" i="32"/>
  <c r="AK160" i="32"/>
  <c r="AJ160" i="32"/>
  <c r="AI160" i="32"/>
  <c r="AH160" i="32"/>
  <c r="AG160" i="32"/>
  <c r="AF160" i="32"/>
  <c r="AE160" i="32"/>
  <c r="AD160" i="32"/>
  <c r="W160" i="32"/>
  <c r="J160" i="32"/>
  <c r="H160" i="32"/>
  <c r="G160" i="32"/>
  <c r="AK159" i="32"/>
  <c r="AJ159" i="32"/>
  <c r="AI159" i="32"/>
  <c r="AH159" i="32"/>
  <c r="AG159" i="32"/>
  <c r="AF159" i="32"/>
  <c r="AE159" i="32"/>
  <c r="AD159" i="32"/>
  <c r="W159" i="32"/>
  <c r="S159" i="32"/>
  <c r="J159" i="32"/>
  <c r="H159" i="32"/>
  <c r="G159" i="32"/>
  <c r="AK158" i="32"/>
  <c r="AJ158" i="32"/>
  <c r="AI158" i="32"/>
  <c r="AH158" i="32"/>
  <c r="AG158" i="32"/>
  <c r="AF158" i="32"/>
  <c r="AE158" i="32"/>
  <c r="AD158" i="32"/>
  <c r="W158" i="32"/>
  <c r="S158" i="32"/>
  <c r="J158" i="32"/>
  <c r="H158" i="32"/>
  <c r="G158" i="32"/>
  <c r="AK157" i="32"/>
  <c r="AJ157" i="32"/>
  <c r="AI157" i="32"/>
  <c r="AH157" i="32"/>
  <c r="AG157" i="32"/>
  <c r="AF157" i="32"/>
  <c r="AE157" i="32"/>
  <c r="AD157" i="32"/>
  <c r="W157" i="32"/>
  <c r="S157" i="32"/>
  <c r="J157" i="32"/>
  <c r="H157" i="32"/>
  <c r="G157" i="32"/>
  <c r="AK156" i="32"/>
  <c r="AJ156" i="32"/>
  <c r="AI156" i="32"/>
  <c r="AH156" i="32"/>
  <c r="AG156" i="32"/>
  <c r="AF156" i="32"/>
  <c r="AE156" i="32"/>
  <c r="AD156" i="32"/>
  <c r="W156" i="32"/>
  <c r="J156" i="32"/>
  <c r="H156" i="32"/>
  <c r="G156" i="32"/>
  <c r="AK155" i="32"/>
  <c r="AJ155" i="32"/>
  <c r="AI155" i="32"/>
  <c r="AH155" i="32"/>
  <c r="AG155" i="32"/>
  <c r="AF155" i="32"/>
  <c r="AE155" i="32"/>
  <c r="AD155" i="32"/>
  <c r="W155" i="32"/>
  <c r="S155" i="32"/>
  <c r="J155" i="32"/>
  <c r="H155" i="32"/>
  <c r="G155" i="32"/>
  <c r="AK154" i="32"/>
  <c r="AJ154" i="32"/>
  <c r="AI154" i="32"/>
  <c r="AH154" i="32"/>
  <c r="AG154" i="32"/>
  <c r="AF154" i="32"/>
  <c r="AE154" i="32"/>
  <c r="AD154" i="32"/>
  <c r="W154" i="32"/>
  <c r="J154" i="32"/>
  <c r="H154" i="32"/>
  <c r="G154" i="32"/>
  <c r="AK153" i="32"/>
  <c r="AJ153" i="32"/>
  <c r="AI153" i="32"/>
  <c r="AH153" i="32"/>
  <c r="AG153" i="32"/>
  <c r="AF153" i="32"/>
  <c r="AE153" i="32"/>
  <c r="AD153" i="32"/>
  <c r="W153" i="32"/>
  <c r="S153" i="32"/>
  <c r="J153" i="32"/>
  <c r="H153" i="32"/>
  <c r="G153" i="32"/>
  <c r="AK152" i="32"/>
  <c r="AJ152" i="32"/>
  <c r="AI152" i="32"/>
  <c r="AH152" i="32"/>
  <c r="AG152" i="32"/>
  <c r="AF152" i="32"/>
  <c r="AE152" i="32"/>
  <c r="AD152" i="32"/>
  <c r="W152" i="32"/>
  <c r="J152" i="32"/>
  <c r="H152" i="32"/>
  <c r="G152" i="32"/>
  <c r="AK151" i="32"/>
  <c r="AJ151" i="32"/>
  <c r="AI151" i="32"/>
  <c r="AH151" i="32"/>
  <c r="AG151" i="32"/>
  <c r="AF151" i="32"/>
  <c r="AE151" i="32"/>
  <c r="AD151" i="32"/>
  <c r="W151" i="32"/>
  <c r="S151" i="32"/>
  <c r="J151" i="32"/>
  <c r="H151" i="32"/>
  <c r="G151" i="32"/>
  <c r="AK150" i="32"/>
  <c r="AJ150" i="32"/>
  <c r="AI150" i="32"/>
  <c r="AH150" i="32"/>
  <c r="AG150" i="32"/>
  <c r="AF150" i="32"/>
  <c r="AE150" i="32"/>
  <c r="AD150" i="32"/>
  <c r="W150" i="32"/>
  <c r="J150" i="32"/>
  <c r="H150" i="32"/>
  <c r="G150" i="32"/>
  <c r="AK149" i="32"/>
  <c r="AJ149" i="32"/>
  <c r="AI149" i="32"/>
  <c r="AH149" i="32"/>
  <c r="AG149" i="32"/>
  <c r="AF149" i="32"/>
  <c r="AE149" i="32"/>
  <c r="AD149" i="32"/>
  <c r="W149" i="32"/>
  <c r="S149" i="32"/>
  <c r="J149" i="32"/>
  <c r="H149" i="32"/>
  <c r="G149" i="32"/>
  <c r="AK148" i="32"/>
  <c r="AJ148" i="32"/>
  <c r="AI148" i="32"/>
  <c r="AH148" i="32"/>
  <c r="AG148" i="32"/>
  <c r="AF148" i="32"/>
  <c r="AE148" i="32"/>
  <c r="AD148" i="32"/>
  <c r="W148" i="32"/>
  <c r="J148" i="32"/>
  <c r="H148" i="32"/>
  <c r="G148" i="32"/>
  <c r="AK147" i="32"/>
  <c r="AJ147" i="32"/>
  <c r="AI147" i="32"/>
  <c r="AH147" i="32"/>
  <c r="AG147" i="32"/>
  <c r="AF147" i="32"/>
  <c r="AE147" i="32"/>
  <c r="AD147" i="32"/>
  <c r="W147" i="32"/>
  <c r="S147" i="32"/>
  <c r="J147" i="32"/>
  <c r="H147" i="32"/>
  <c r="G147" i="32"/>
  <c r="AK146" i="32"/>
  <c r="AJ146" i="32"/>
  <c r="AI146" i="32"/>
  <c r="AH146" i="32"/>
  <c r="AG146" i="32"/>
  <c r="AF146" i="32"/>
  <c r="AE146" i="32"/>
  <c r="AD146" i="32"/>
  <c r="W146" i="32"/>
  <c r="J146" i="32"/>
  <c r="H146" i="32"/>
  <c r="G146" i="32"/>
  <c r="AK145" i="32"/>
  <c r="AJ145" i="32"/>
  <c r="AI145" i="32"/>
  <c r="AH145" i="32"/>
  <c r="AG145" i="32"/>
  <c r="AF145" i="32"/>
  <c r="AE145" i="32"/>
  <c r="AD145" i="32"/>
  <c r="W145" i="32"/>
  <c r="S145" i="32"/>
  <c r="J145" i="32"/>
  <c r="H145" i="32"/>
  <c r="G145" i="32"/>
  <c r="AK144" i="32"/>
  <c r="AJ144" i="32"/>
  <c r="AI144" i="32"/>
  <c r="AH144" i="32"/>
  <c r="AG144" i="32"/>
  <c r="AF144" i="32"/>
  <c r="AE144" i="32"/>
  <c r="AD144" i="32"/>
  <c r="W144" i="32"/>
  <c r="J144" i="32"/>
  <c r="H144" i="32"/>
  <c r="G144" i="32"/>
  <c r="AK143" i="32"/>
  <c r="AJ143" i="32"/>
  <c r="AI143" i="32"/>
  <c r="AH143" i="32"/>
  <c r="AG143" i="32"/>
  <c r="AF143" i="32"/>
  <c r="AE143" i="32"/>
  <c r="AD143" i="32"/>
  <c r="W143" i="32"/>
  <c r="S143" i="32"/>
  <c r="J143" i="32"/>
  <c r="H143" i="32"/>
  <c r="G143" i="32"/>
  <c r="AK142" i="32"/>
  <c r="AJ142" i="32"/>
  <c r="AI142" i="32"/>
  <c r="AH142" i="32"/>
  <c r="AG142" i="32"/>
  <c r="AF142" i="32"/>
  <c r="AE142" i="32"/>
  <c r="AD142" i="32"/>
  <c r="W142" i="32"/>
  <c r="S142" i="32"/>
  <c r="J142" i="32"/>
  <c r="H142" i="32"/>
  <c r="G142" i="32"/>
  <c r="AK141" i="32"/>
  <c r="AJ141" i="32"/>
  <c r="AI141" i="32"/>
  <c r="AH141" i="32"/>
  <c r="AG141" i="32"/>
  <c r="AF141" i="32"/>
  <c r="AE141" i="32"/>
  <c r="AD141" i="32"/>
  <c r="W141" i="32"/>
  <c r="S141" i="32"/>
  <c r="J141" i="32"/>
  <c r="H141" i="32"/>
  <c r="G141" i="32"/>
  <c r="AK140" i="32"/>
  <c r="AJ140" i="32"/>
  <c r="AI140" i="32"/>
  <c r="AH140" i="32"/>
  <c r="AG140" i="32"/>
  <c r="AF140" i="32"/>
  <c r="AE140" i="32"/>
  <c r="AD140" i="32"/>
  <c r="W140" i="32"/>
  <c r="J140" i="32"/>
  <c r="H140" i="32"/>
  <c r="G140" i="32"/>
  <c r="AK139" i="32"/>
  <c r="AJ139" i="32"/>
  <c r="AI139" i="32"/>
  <c r="AH139" i="32"/>
  <c r="AG139" i="32"/>
  <c r="AF139" i="32"/>
  <c r="AE139" i="32"/>
  <c r="AD139" i="32"/>
  <c r="W139" i="32"/>
  <c r="S139" i="32"/>
  <c r="J139" i="32"/>
  <c r="H139" i="32"/>
  <c r="G139" i="32"/>
  <c r="AK138" i="32"/>
  <c r="AJ138" i="32"/>
  <c r="AI138" i="32"/>
  <c r="AH138" i="32"/>
  <c r="AG138" i="32"/>
  <c r="AF138" i="32"/>
  <c r="AE138" i="32"/>
  <c r="AD138" i="32"/>
  <c r="W138" i="32"/>
  <c r="J138" i="32"/>
  <c r="H138" i="32"/>
  <c r="G138" i="32"/>
  <c r="AK137" i="32"/>
  <c r="AJ137" i="32"/>
  <c r="AI137" i="32"/>
  <c r="AH137" i="32"/>
  <c r="AG137" i="32"/>
  <c r="AF137" i="32"/>
  <c r="AE137" i="32"/>
  <c r="AD137" i="32"/>
  <c r="W137" i="32"/>
  <c r="S137" i="32"/>
  <c r="J137" i="32"/>
  <c r="H137" i="32"/>
  <c r="G137" i="32"/>
  <c r="AK136" i="32"/>
  <c r="AJ136" i="32"/>
  <c r="AI136" i="32"/>
  <c r="AH136" i="32"/>
  <c r="AG136" i="32"/>
  <c r="AF136" i="32"/>
  <c r="AE136" i="32"/>
  <c r="AD136" i="32"/>
  <c r="W136" i="32"/>
  <c r="J136" i="32"/>
  <c r="H136" i="32"/>
  <c r="G136" i="32"/>
  <c r="AK135" i="32"/>
  <c r="AJ135" i="32"/>
  <c r="AI135" i="32"/>
  <c r="AH135" i="32"/>
  <c r="AG135" i="32"/>
  <c r="AF135" i="32"/>
  <c r="AE135" i="32"/>
  <c r="AD135" i="32"/>
  <c r="W135" i="32"/>
  <c r="S135" i="32"/>
  <c r="J135" i="32"/>
  <c r="H135" i="32"/>
  <c r="G135" i="32"/>
  <c r="AK134" i="32"/>
  <c r="AJ134" i="32"/>
  <c r="AI134" i="32"/>
  <c r="AH134" i="32"/>
  <c r="AG134" i="32"/>
  <c r="AF134" i="32"/>
  <c r="AE134" i="32"/>
  <c r="AD134" i="32"/>
  <c r="W134" i="32"/>
  <c r="J134" i="32"/>
  <c r="H134" i="32"/>
  <c r="G134" i="32"/>
  <c r="D194" i="32"/>
  <c r="D132" i="32"/>
  <c r="D70" i="32"/>
  <c r="AK69" i="33"/>
  <c r="AJ69" i="33"/>
  <c r="AI69" i="33"/>
  <c r="AH69" i="33"/>
  <c r="AG69" i="33"/>
  <c r="AF69" i="33"/>
  <c r="AE69" i="33"/>
  <c r="AD69" i="33"/>
  <c r="W69" i="33"/>
  <c r="S69" i="33"/>
  <c r="J69" i="33"/>
  <c r="H69" i="33"/>
  <c r="G69" i="33"/>
  <c r="AK68" i="33"/>
  <c r="AJ68" i="33"/>
  <c r="AI68" i="33"/>
  <c r="AH68" i="33"/>
  <c r="AG68" i="33"/>
  <c r="AF68" i="33"/>
  <c r="AE68" i="33"/>
  <c r="AD68" i="33"/>
  <c r="W68" i="33"/>
  <c r="S68" i="33"/>
  <c r="J68" i="33"/>
  <c r="H68" i="33"/>
  <c r="G68" i="33"/>
  <c r="AK67" i="33"/>
  <c r="AJ67" i="33"/>
  <c r="AI67" i="33"/>
  <c r="AH67" i="33"/>
  <c r="AG67" i="33"/>
  <c r="AF67" i="33"/>
  <c r="AE67" i="33"/>
  <c r="AD67" i="33"/>
  <c r="W67" i="33"/>
  <c r="S67" i="33"/>
  <c r="J67" i="33"/>
  <c r="H67" i="33"/>
  <c r="G67" i="33"/>
  <c r="AK66" i="33"/>
  <c r="AJ66" i="33"/>
  <c r="AI66" i="33"/>
  <c r="AH66" i="33"/>
  <c r="AG66" i="33"/>
  <c r="AF66" i="33"/>
  <c r="AE66" i="33"/>
  <c r="AD66" i="33"/>
  <c r="W66" i="33"/>
  <c r="J66" i="33"/>
  <c r="H66" i="33"/>
  <c r="G66" i="33"/>
  <c r="AK65" i="33"/>
  <c r="AJ65" i="33"/>
  <c r="AI65" i="33"/>
  <c r="AH65" i="33"/>
  <c r="AG65" i="33"/>
  <c r="AF65" i="33"/>
  <c r="AE65" i="33"/>
  <c r="AD65" i="33"/>
  <c r="W65" i="33"/>
  <c r="S65" i="33"/>
  <c r="J65" i="33"/>
  <c r="H65" i="33"/>
  <c r="G65" i="33"/>
  <c r="AK64" i="33"/>
  <c r="AJ64" i="33"/>
  <c r="AI64" i="33"/>
  <c r="AH64" i="33"/>
  <c r="AG64" i="33"/>
  <c r="AF64" i="33"/>
  <c r="AE64" i="33"/>
  <c r="AD64" i="33"/>
  <c r="W64" i="33"/>
  <c r="S64" i="33"/>
  <c r="J64" i="33"/>
  <c r="H64" i="33"/>
  <c r="G64" i="33"/>
  <c r="AK63" i="33"/>
  <c r="AJ63" i="33"/>
  <c r="AI63" i="33"/>
  <c r="AH63" i="33"/>
  <c r="AG63" i="33"/>
  <c r="AF63" i="33"/>
  <c r="AE63" i="33"/>
  <c r="AD63" i="33"/>
  <c r="W63" i="33"/>
  <c r="S63" i="33"/>
  <c r="J63" i="33"/>
  <c r="H63" i="33"/>
  <c r="G63" i="33"/>
  <c r="AK62" i="33"/>
  <c r="AJ62" i="33"/>
  <c r="AI62" i="33"/>
  <c r="AH62" i="33"/>
  <c r="AG62" i="33"/>
  <c r="AF62" i="33"/>
  <c r="AE62" i="33"/>
  <c r="AD62" i="33"/>
  <c r="W62" i="33"/>
  <c r="J62" i="33"/>
  <c r="H62" i="33"/>
  <c r="G62" i="33"/>
  <c r="AK61" i="33"/>
  <c r="AJ61" i="33"/>
  <c r="AI61" i="33"/>
  <c r="AH61" i="33"/>
  <c r="AG61" i="33"/>
  <c r="AF61" i="33"/>
  <c r="AE61" i="33"/>
  <c r="AD61" i="33"/>
  <c r="W61" i="33"/>
  <c r="S61" i="33"/>
  <c r="J61" i="33"/>
  <c r="H61" i="33"/>
  <c r="G61" i="33"/>
  <c r="AK60" i="33"/>
  <c r="AJ60" i="33"/>
  <c r="AI60" i="33"/>
  <c r="AH60" i="33"/>
  <c r="AG60" i="33"/>
  <c r="AF60" i="33"/>
  <c r="AE60" i="33"/>
  <c r="AD60" i="33"/>
  <c r="W60" i="33"/>
  <c r="S60" i="33"/>
  <c r="J60" i="33"/>
  <c r="H60" i="33"/>
  <c r="G60" i="33"/>
  <c r="AK59" i="33"/>
  <c r="AJ59" i="33"/>
  <c r="AI59" i="33"/>
  <c r="AH59" i="33"/>
  <c r="AG59" i="33"/>
  <c r="AF59" i="33"/>
  <c r="AE59" i="33"/>
  <c r="AD59" i="33"/>
  <c r="W59" i="33"/>
  <c r="S59" i="33"/>
  <c r="J59" i="33"/>
  <c r="H59" i="33"/>
  <c r="G59" i="33"/>
  <c r="AK58" i="33"/>
  <c r="AJ58" i="33"/>
  <c r="AI58" i="33"/>
  <c r="AH58" i="33"/>
  <c r="AG58" i="33"/>
  <c r="AF58" i="33"/>
  <c r="AE58" i="33"/>
  <c r="AD58" i="33"/>
  <c r="W58" i="33"/>
  <c r="J58" i="33"/>
  <c r="G58" i="33"/>
  <c r="AK57" i="33"/>
  <c r="AJ57" i="33"/>
  <c r="AI57" i="33"/>
  <c r="AH57" i="33"/>
  <c r="AG57" i="33"/>
  <c r="AF57" i="33"/>
  <c r="AE57" i="33"/>
  <c r="AD57" i="33"/>
  <c r="W57" i="33"/>
  <c r="S57" i="33"/>
  <c r="J57" i="33"/>
  <c r="G57" i="33"/>
  <c r="AK56" i="33"/>
  <c r="AJ56" i="33"/>
  <c r="AI56" i="33"/>
  <c r="AH56" i="33"/>
  <c r="AG56" i="33"/>
  <c r="AF56" i="33"/>
  <c r="AE56" i="33"/>
  <c r="AD56" i="33"/>
  <c r="W56" i="33"/>
  <c r="S56" i="33"/>
  <c r="J56" i="33"/>
  <c r="G56" i="33"/>
  <c r="AK55" i="33"/>
  <c r="AJ55" i="33"/>
  <c r="AI55" i="33"/>
  <c r="AH55" i="33"/>
  <c r="AG55" i="33"/>
  <c r="AF55" i="33"/>
  <c r="AE55" i="33"/>
  <c r="AD55" i="33"/>
  <c r="W55" i="33"/>
  <c r="S55" i="33"/>
  <c r="J55" i="33"/>
  <c r="G55" i="33"/>
  <c r="AK54" i="33"/>
  <c r="AJ54" i="33"/>
  <c r="AI54" i="33"/>
  <c r="AH54" i="33"/>
  <c r="AG54" i="33"/>
  <c r="AF54" i="33"/>
  <c r="AE54" i="33"/>
  <c r="AD54" i="33"/>
  <c r="W54" i="33"/>
  <c r="J54" i="33"/>
  <c r="G54" i="33"/>
  <c r="AK53" i="33"/>
  <c r="AJ53" i="33"/>
  <c r="AI53" i="33"/>
  <c r="AH53" i="33"/>
  <c r="AG53" i="33"/>
  <c r="AF53" i="33"/>
  <c r="AE53" i="33"/>
  <c r="AD53" i="33"/>
  <c r="W53" i="33"/>
  <c r="S53" i="33"/>
  <c r="J53" i="33"/>
  <c r="G53" i="33"/>
  <c r="AK52" i="33"/>
  <c r="AJ52" i="33"/>
  <c r="AI52" i="33"/>
  <c r="AH52" i="33"/>
  <c r="AG52" i="33"/>
  <c r="AF52" i="33"/>
  <c r="AE52" i="33"/>
  <c r="AD52" i="33"/>
  <c r="W52" i="33"/>
  <c r="S52" i="33"/>
  <c r="J52" i="33"/>
  <c r="G52" i="33"/>
  <c r="AK51" i="33"/>
  <c r="AJ51" i="33"/>
  <c r="AI51" i="33"/>
  <c r="AH51" i="33"/>
  <c r="AG51" i="33"/>
  <c r="AF51" i="33"/>
  <c r="AE51" i="33"/>
  <c r="AD51" i="33"/>
  <c r="W51" i="33"/>
  <c r="S51" i="33"/>
  <c r="J51" i="33"/>
  <c r="G51" i="33"/>
  <c r="AK50" i="33"/>
  <c r="AJ50" i="33"/>
  <c r="AI50" i="33"/>
  <c r="AH50" i="33"/>
  <c r="AG50" i="33"/>
  <c r="AF50" i="33"/>
  <c r="AE50" i="33"/>
  <c r="AD50" i="33"/>
  <c r="W50" i="33"/>
  <c r="J50" i="33"/>
  <c r="G50" i="33"/>
  <c r="AK49" i="33"/>
  <c r="AJ49" i="33"/>
  <c r="AI49" i="33"/>
  <c r="AH49" i="33"/>
  <c r="AG49" i="33"/>
  <c r="AF49" i="33"/>
  <c r="AE49" i="33"/>
  <c r="AD49" i="33"/>
  <c r="W49" i="33"/>
  <c r="S49" i="33"/>
  <c r="J49" i="33"/>
  <c r="G49" i="33"/>
  <c r="AK48" i="33"/>
  <c r="AJ48" i="33"/>
  <c r="AI48" i="33"/>
  <c r="AH48" i="33"/>
  <c r="AG48" i="33"/>
  <c r="AF48" i="33"/>
  <c r="AE48" i="33"/>
  <c r="AD48" i="33"/>
  <c r="W48" i="33"/>
  <c r="S48" i="33"/>
  <c r="J48" i="33"/>
  <c r="G48" i="33"/>
  <c r="AK47" i="33"/>
  <c r="AJ47" i="33"/>
  <c r="AI47" i="33"/>
  <c r="AH47" i="33"/>
  <c r="AG47" i="33"/>
  <c r="AF47" i="33"/>
  <c r="AE47" i="33"/>
  <c r="AD47" i="33"/>
  <c r="W47" i="33"/>
  <c r="S47" i="33"/>
  <c r="J47" i="33"/>
  <c r="G47" i="33"/>
  <c r="AK46" i="33"/>
  <c r="AJ46" i="33"/>
  <c r="AI46" i="33"/>
  <c r="AH46" i="33"/>
  <c r="AG46" i="33"/>
  <c r="AF46" i="33"/>
  <c r="AE46" i="33"/>
  <c r="AD46" i="33"/>
  <c r="W46" i="33"/>
  <c r="J46" i="33"/>
  <c r="G46" i="33"/>
  <c r="AK45" i="33"/>
  <c r="AJ45" i="33"/>
  <c r="AI45" i="33"/>
  <c r="AH45" i="33"/>
  <c r="AG45" i="33"/>
  <c r="AF45" i="33"/>
  <c r="AE45" i="33"/>
  <c r="AD45" i="33"/>
  <c r="W45" i="33"/>
  <c r="S45" i="33"/>
  <c r="J45" i="33"/>
  <c r="G45" i="33"/>
  <c r="AK44" i="33"/>
  <c r="AJ44" i="33"/>
  <c r="AI44" i="33"/>
  <c r="AH44" i="33"/>
  <c r="AG44" i="33"/>
  <c r="AF44" i="33"/>
  <c r="AE44" i="33"/>
  <c r="AD44" i="33"/>
  <c r="W44" i="33"/>
  <c r="S44" i="33"/>
  <c r="J44" i="33"/>
  <c r="G44" i="33"/>
  <c r="AK43" i="33"/>
  <c r="AJ43" i="33"/>
  <c r="AI43" i="33"/>
  <c r="AH43" i="33"/>
  <c r="AG43" i="33"/>
  <c r="AF43" i="33"/>
  <c r="AE43" i="33"/>
  <c r="AD43" i="33"/>
  <c r="W43" i="33"/>
  <c r="S43" i="33"/>
  <c r="J43" i="33"/>
  <c r="G43" i="33"/>
  <c r="AK42" i="33"/>
  <c r="AJ42" i="33"/>
  <c r="AI42" i="33"/>
  <c r="AH42" i="33"/>
  <c r="AG42" i="33"/>
  <c r="AF42" i="33"/>
  <c r="AE42" i="33"/>
  <c r="AD42" i="33"/>
  <c r="W42" i="33"/>
  <c r="J42" i="33"/>
  <c r="G42" i="33"/>
  <c r="AK41" i="33"/>
  <c r="AJ41" i="33"/>
  <c r="AI41" i="33"/>
  <c r="AH41" i="33"/>
  <c r="AG41" i="33"/>
  <c r="AF41" i="33"/>
  <c r="AE41" i="33"/>
  <c r="AD41" i="33"/>
  <c r="W41" i="33"/>
  <c r="S41" i="33"/>
  <c r="J41" i="33"/>
  <c r="G41" i="33"/>
  <c r="AK40" i="33"/>
  <c r="AJ40" i="33"/>
  <c r="AI40" i="33"/>
  <c r="AH40" i="33"/>
  <c r="AG40" i="33"/>
  <c r="AF40" i="33"/>
  <c r="AE40" i="33"/>
  <c r="AD40" i="33"/>
  <c r="W40" i="33"/>
  <c r="S40" i="33"/>
  <c r="J40" i="33"/>
  <c r="G40" i="33"/>
  <c r="AK39" i="33"/>
  <c r="AJ39" i="33"/>
  <c r="AI39" i="33"/>
  <c r="AH39" i="33"/>
  <c r="AG39" i="33"/>
  <c r="AF39" i="33"/>
  <c r="AE39" i="33"/>
  <c r="AD39" i="33"/>
  <c r="W39" i="33"/>
  <c r="S39" i="33"/>
  <c r="J39" i="33"/>
  <c r="G39" i="33"/>
  <c r="AK38" i="33"/>
  <c r="AJ38" i="33"/>
  <c r="AI38" i="33"/>
  <c r="AH38" i="33"/>
  <c r="AG38" i="33"/>
  <c r="AF38" i="33"/>
  <c r="AE38" i="33"/>
  <c r="AD38" i="33"/>
  <c r="W38" i="33"/>
  <c r="J38" i="33"/>
  <c r="H38" i="33"/>
  <c r="G38" i="33"/>
  <c r="AK37" i="33"/>
  <c r="AJ37" i="33"/>
  <c r="AI37" i="33"/>
  <c r="AH37" i="33"/>
  <c r="AG37" i="33"/>
  <c r="AF37" i="33"/>
  <c r="AE37" i="33"/>
  <c r="AD37" i="33"/>
  <c r="W37" i="33"/>
  <c r="S37" i="33"/>
  <c r="J37" i="33"/>
  <c r="H37" i="33"/>
  <c r="G37" i="33"/>
  <c r="AK36" i="33"/>
  <c r="AJ36" i="33"/>
  <c r="AI36" i="33"/>
  <c r="AH36" i="33"/>
  <c r="AG36" i="33"/>
  <c r="AF36" i="33"/>
  <c r="AE36" i="33"/>
  <c r="AD36" i="33"/>
  <c r="W36" i="33"/>
  <c r="S36" i="33"/>
  <c r="J36" i="33"/>
  <c r="H36" i="33"/>
  <c r="G36" i="33"/>
  <c r="AK35" i="33"/>
  <c r="AJ35" i="33"/>
  <c r="AI35" i="33"/>
  <c r="AH35" i="33"/>
  <c r="AG35" i="33"/>
  <c r="AF35" i="33"/>
  <c r="AE35" i="33"/>
  <c r="AD35" i="33"/>
  <c r="W35" i="33"/>
  <c r="S35" i="33"/>
  <c r="J35" i="33"/>
  <c r="H35" i="33"/>
  <c r="G35" i="33"/>
  <c r="AK34" i="33"/>
  <c r="AJ34" i="33"/>
  <c r="AI34" i="33"/>
  <c r="AH34" i="33"/>
  <c r="AG34" i="33"/>
  <c r="AF34" i="33"/>
  <c r="AE34" i="33"/>
  <c r="AD34" i="33"/>
  <c r="W34" i="33"/>
  <c r="J34" i="33"/>
  <c r="H34" i="33"/>
  <c r="G34" i="33"/>
  <c r="AK33" i="33"/>
  <c r="AJ33" i="33"/>
  <c r="AI33" i="33"/>
  <c r="AH33" i="33"/>
  <c r="AG33" i="33"/>
  <c r="AF33" i="33"/>
  <c r="AE33" i="33"/>
  <c r="AD33" i="33"/>
  <c r="W33" i="33"/>
  <c r="S33" i="33"/>
  <c r="J33" i="33"/>
  <c r="H33" i="33"/>
  <c r="G33" i="33"/>
  <c r="AK32" i="33"/>
  <c r="AJ32" i="33"/>
  <c r="AI32" i="33"/>
  <c r="AH32" i="33"/>
  <c r="AG32" i="33"/>
  <c r="AF32" i="33"/>
  <c r="AE32" i="33"/>
  <c r="AD32" i="33"/>
  <c r="W32" i="33"/>
  <c r="S32" i="33"/>
  <c r="J32" i="33"/>
  <c r="H32" i="33"/>
  <c r="G32" i="33"/>
  <c r="AK31" i="33"/>
  <c r="AJ31" i="33"/>
  <c r="AI31" i="33"/>
  <c r="AH31" i="33"/>
  <c r="AG31" i="33"/>
  <c r="AF31" i="33"/>
  <c r="AE31" i="33"/>
  <c r="AD31" i="33"/>
  <c r="W31" i="33"/>
  <c r="S31" i="33"/>
  <c r="J31" i="33"/>
  <c r="H31" i="33"/>
  <c r="G31" i="33"/>
  <c r="AK30" i="33"/>
  <c r="AJ30" i="33"/>
  <c r="AI30" i="33"/>
  <c r="AH30" i="33"/>
  <c r="AG30" i="33"/>
  <c r="AF30" i="33"/>
  <c r="AE30" i="33"/>
  <c r="AD30" i="33"/>
  <c r="W30" i="33"/>
  <c r="J30" i="33"/>
  <c r="H30" i="33"/>
  <c r="G30" i="33"/>
  <c r="AK29" i="33"/>
  <c r="AJ29" i="33"/>
  <c r="AI29" i="33"/>
  <c r="AH29" i="33"/>
  <c r="AG29" i="33"/>
  <c r="AF29" i="33"/>
  <c r="AE29" i="33"/>
  <c r="AD29" i="33"/>
  <c r="W29" i="33"/>
  <c r="S29" i="33"/>
  <c r="J29" i="33"/>
  <c r="H29" i="33"/>
  <c r="G29" i="33"/>
  <c r="AK28" i="33"/>
  <c r="AJ28" i="33"/>
  <c r="AI28" i="33"/>
  <c r="AH28" i="33"/>
  <c r="AG28" i="33"/>
  <c r="AF28" i="33"/>
  <c r="AE28" i="33"/>
  <c r="AD28" i="33"/>
  <c r="W28" i="33"/>
  <c r="S28" i="33"/>
  <c r="J28" i="33"/>
  <c r="H28" i="33"/>
  <c r="G28" i="33"/>
  <c r="AK27" i="33"/>
  <c r="AJ27" i="33"/>
  <c r="AI27" i="33"/>
  <c r="AH27" i="33"/>
  <c r="AG27" i="33"/>
  <c r="AF27" i="33"/>
  <c r="AE27" i="33"/>
  <c r="AD27" i="33"/>
  <c r="W27" i="33"/>
  <c r="S27" i="33"/>
  <c r="J27" i="33"/>
  <c r="H27" i="33"/>
  <c r="G27" i="33"/>
  <c r="AK26" i="33"/>
  <c r="AJ26" i="33"/>
  <c r="AI26" i="33"/>
  <c r="AH26" i="33"/>
  <c r="AG26" i="33"/>
  <c r="AF26" i="33"/>
  <c r="AE26" i="33"/>
  <c r="AD26" i="33"/>
  <c r="W26" i="33"/>
  <c r="J26" i="33"/>
  <c r="H26" i="33"/>
  <c r="G26" i="33"/>
  <c r="AK25" i="33"/>
  <c r="AJ25" i="33"/>
  <c r="AI25" i="33"/>
  <c r="AH25" i="33"/>
  <c r="AG25" i="33"/>
  <c r="AF25" i="33"/>
  <c r="AE25" i="33"/>
  <c r="AD25" i="33"/>
  <c r="W25" i="33"/>
  <c r="S25" i="33"/>
  <c r="J25" i="33"/>
  <c r="H25" i="33"/>
  <c r="G25" i="33"/>
  <c r="AK24" i="33"/>
  <c r="AJ24" i="33"/>
  <c r="AI24" i="33"/>
  <c r="AH24" i="33"/>
  <c r="AG24" i="33"/>
  <c r="AF24" i="33"/>
  <c r="AE24" i="33"/>
  <c r="AD24" i="33"/>
  <c r="W24" i="33"/>
  <c r="S24" i="33"/>
  <c r="J24" i="33"/>
  <c r="H24" i="33"/>
  <c r="G24" i="33"/>
  <c r="AK23" i="33"/>
  <c r="AJ23" i="33"/>
  <c r="AI23" i="33"/>
  <c r="AH23" i="33"/>
  <c r="AG23" i="33"/>
  <c r="AF23" i="33"/>
  <c r="AE23" i="33"/>
  <c r="AD23" i="33"/>
  <c r="W23" i="33"/>
  <c r="S23" i="33"/>
  <c r="J23" i="33"/>
  <c r="H23" i="33"/>
  <c r="G23" i="33"/>
  <c r="AK22" i="33"/>
  <c r="AJ22" i="33"/>
  <c r="AI22" i="33"/>
  <c r="AH22" i="33"/>
  <c r="AG22" i="33"/>
  <c r="AF22" i="33"/>
  <c r="AE22" i="33"/>
  <c r="AD22" i="33"/>
  <c r="W22" i="33"/>
  <c r="J22" i="33"/>
  <c r="H22" i="33"/>
  <c r="G22" i="33"/>
  <c r="AK21" i="33"/>
  <c r="AJ21" i="33"/>
  <c r="AI21" i="33"/>
  <c r="AH21" i="33"/>
  <c r="AG21" i="33"/>
  <c r="AF21" i="33"/>
  <c r="AE21" i="33"/>
  <c r="AD21" i="33"/>
  <c r="W21" i="33"/>
  <c r="S21" i="33"/>
  <c r="J21" i="33"/>
  <c r="H21" i="33"/>
  <c r="G21" i="33"/>
  <c r="AK20" i="33"/>
  <c r="AJ20" i="33"/>
  <c r="AI20" i="33"/>
  <c r="AH20" i="33"/>
  <c r="AG20" i="33"/>
  <c r="AF20" i="33"/>
  <c r="AE20" i="33"/>
  <c r="AD20" i="33"/>
  <c r="W20" i="33"/>
  <c r="S20" i="33"/>
  <c r="J20" i="33"/>
  <c r="H20" i="33"/>
  <c r="G20" i="33"/>
  <c r="AK19" i="33"/>
  <c r="AJ19" i="33"/>
  <c r="AI19" i="33"/>
  <c r="AH19" i="33"/>
  <c r="AG19" i="33"/>
  <c r="AF19" i="33"/>
  <c r="AE19" i="33"/>
  <c r="AD19" i="33"/>
  <c r="W19" i="33"/>
  <c r="S19" i="33"/>
  <c r="J19" i="33"/>
  <c r="H19" i="33"/>
  <c r="G19" i="33"/>
  <c r="AK18" i="33"/>
  <c r="AJ18" i="33"/>
  <c r="AI18" i="33"/>
  <c r="AH18" i="33"/>
  <c r="AG18" i="33"/>
  <c r="AF18" i="33"/>
  <c r="AE18" i="33"/>
  <c r="AD18" i="33"/>
  <c r="W18" i="33"/>
  <c r="J18" i="33"/>
  <c r="H18" i="33"/>
  <c r="G18" i="33"/>
  <c r="AK17" i="33"/>
  <c r="AJ17" i="33"/>
  <c r="AI17" i="33"/>
  <c r="AH17" i="33"/>
  <c r="AG17" i="33"/>
  <c r="AF17" i="33"/>
  <c r="AE17" i="33"/>
  <c r="AD17" i="33"/>
  <c r="W17" i="33"/>
  <c r="S17" i="33"/>
  <c r="J17" i="33"/>
  <c r="H17" i="33"/>
  <c r="G17" i="33"/>
  <c r="AK16" i="33"/>
  <c r="AJ16" i="33"/>
  <c r="AI16" i="33"/>
  <c r="AH16" i="33"/>
  <c r="AG16" i="33"/>
  <c r="AF16" i="33"/>
  <c r="AE16" i="33"/>
  <c r="AD16" i="33"/>
  <c r="W16" i="33"/>
  <c r="S16" i="33"/>
  <c r="J16" i="33"/>
  <c r="H16" i="33"/>
  <c r="G16" i="33"/>
  <c r="AK15" i="33"/>
  <c r="AJ15" i="33"/>
  <c r="AI15" i="33"/>
  <c r="AH15" i="33"/>
  <c r="AG15" i="33"/>
  <c r="AF15" i="33"/>
  <c r="AE15" i="33"/>
  <c r="AD15" i="33"/>
  <c r="W15" i="33"/>
  <c r="S15" i="33"/>
  <c r="J15" i="33"/>
  <c r="H15" i="33"/>
  <c r="G15" i="33"/>
  <c r="AK14" i="33"/>
  <c r="AJ14" i="33"/>
  <c r="AI14" i="33"/>
  <c r="AH14" i="33"/>
  <c r="AG14" i="33"/>
  <c r="AF14" i="33"/>
  <c r="AE14" i="33"/>
  <c r="AD14" i="33"/>
  <c r="W14" i="33"/>
  <c r="J14" i="33"/>
  <c r="H14" i="33"/>
  <c r="G14" i="33"/>
  <c r="AK13" i="33"/>
  <c r="AJ13" i="33"/>
  <c r="AI13" i="33"/>
  <c r="AH13" i="33"/>
  <c r="AG13" i="33"/>
  <c r="AF13" i="33"/>
  <c r="AE13" i="33"/>
  <c r="AD13" i="33"/>
  <c r="W13" i="33"/>
  <c r="S13" i="33"/>
  <c r="J13" i="33"/>
  <c r="H13" i="33"/>
  <c r="G13" i="33"/>
  <c r="AK12" i="33"/>
  <c r="AJ12" i="33"/>
  <c r="AI12" i="33"/>
  <c r="AH12" i="33"/>
  <c r="AG12" i="33"/>
  <c r="AF12" i="33"/>
  <c r="AE12" i="33"/>
  <c r="AD12" i="33"/>
  <c r="W12" i="33"/>
  <c r="S12" i="33"/>
  <c r="J12" i="33"/>
  <c r="H12" i="33"/>
  <c r="G12" i="33"/>
  <c r="AK11" i="33"/>
  <c r="AJ11" i="33"/>
  <c r="AI11" i="33"/>
  <c r="AH11" i="33"/>
  <c r="AG11" i="33"/>
  <c r="AF11" i="33"/>
  <c r="AE11" i="33"/>
  <c r="AD11" i="33"/>
  <c r="W11" i="33"/>
  <c r="S11" i="33"/>
  <c r="J11" i="33"/>
  <c r="H11" i="33"/>
  <c r="G11" i="33"/>
  <c r="AK10" i="33"/>
  <c r="AJ10" i="33"/>
  <c r="AI10" i="33"/>
  <c r="AH10" i="33"/>
  <c r="AG10" i="33"/>
  <c r="AF10" i="33"/>
  <c r="AE10" i="33"/>
  <c r="AD10" i="33"/>
  <c r="W10" i="33"/>
  <c r="W70" i="33" s="1"/>
  <c r="J10" i="33"/>
  <c r="H10" i="33"/>
  <c r="G10" i="33"/>
  <c r="AK131" i="33"/>
  <c r="AJ131" i="33"/>
  <c r="AI131" i="33"/>
  <c r="AH131" i="33"/>
  <c r="AG131" i="33"/>
  <c r="AF131" i="33"/>
  <c r="AE131" i="33"/>
  <c r="AD131" i="33"/>
  <c r="W131" i="33"/>
  <c r="S131" i="33"/>
  <c r="J131" i="33"/>
  <c r="H131" i="33"/>
  <c r="G131" i="33"/>
  <c r="AK130" i="33"/>
  <c r="AJ130" i="33"/>
  <c r="AI130" i="33"/>
  <c r="AH130" i="33"/>
  <c r="AG130" i="33"/>
  <c r="AF130" i="33"/>
  <c r="AE130" i="33"/>
  <c r="AD130" i="33"/>
  <c r="W130" i="33"/>
  <c r="S130" i="33"/>
  <c r="J130" i="33"/>
  <c r="H130" i="33"/>
  <c r="G130" i="33"/>
  <c r="AK129" i="33"/>
  <c r="AJ129" i="33"/>
  <c r="AI129" i="33"/>
  <c r="AH129" i="33"/>
  <c r="AG129" i="33"/>
  <c r="AF129" i="33"/>
  <c r="AE129" i="33"/>
  <c r="AD129" i="33"/>
  <c r="W129" i="33"/>
  <c r="J129" i="33"/>
  <c r="H129" i="33"/>
  <c r="G129" i="33"/>
  <c r="AK128" i="33"/>
  <c r="AJ128" i="33"/>
  <c r="AI128" i="33"/>
  <c r="AH128" i="33"/>
  <c r="AG128" i="33"/>
  <c r="AF128" i="33"/>
  <c r="AE128" i="33"/>
  <c r="AD128" i="33"/>
  <c r="W128" i="33"/>
  <c r="J128" i="33"/>
  <c r="H128" i="33"/>
  <c r="G128" i="33"/>
  <c r="AK127" i="33"/>
  <c r="AJ127" i="33"/>
  <c r="AI127" i="33"/>
  <c r="AH127" i="33"/>
  <c r="AG127" i="33"/>
  <c r="AF127" i="33"/>
  <c r="AE127" i="33"/>
  <c r="AD127" i="33"/>
  <c r="W127" i="33"/>
  <c r="S127" i="33"/>
  <c r="J127" i="33"/>
  <c r="H127" i="33"/>
  <c r="G127" i="33"/>
  <c r="AK126" i="33"/>
  <c r="AJ126" i="33"/>
  <c r="AI126" i="33"/>
  <c r="AH126" i="33"/>
  <c r="AG126" i="33"/>
  <c r="AF126" i="33"/>
  <c r="AE126" i="33"/>
  <c r="AD126" i="33"/>
  <c r="W126" i="33"/>
  <c r="S126" i="33"/>
  <c r="J126" i="33"/>
  <c r="H126" i="33"/>
  <c r="G126" i="33"/>
  <c r="AK125" i="33"/>
  <c r="AJ125" i="33"/>
  <c r="AI125" i="33"/>
  <c r="AH125" i="33"/>
  <c r="AG125" i="33"/>
  <c r="AF125" i="33"/>
  <c r="AE125" i="33"/>
  <c r="AD125" i="33"/>
  <c r="W125" i="33"/>
  <c r="J125" i="33"/>
  <c r="H125" i="33"/>
  <c r="G125" i="33"/>
  <c r="AK124" i="33"/>
  <c r="AJ124" i="33"/>
  <c r="AI124" i="33"/>
  <c r="AH124" i="33"/>
  <c r="AG124" i="33"/>
  <c r="AF124" i="33"/>
  <c r="AE124" i="33"/>
  <c r="AD124" i="33"/>
  <c r="W124" i="33"/>
  <c r="J124" i="33"/>
  <c r="H124" i="33"/>
  <c r="G124" i="33"/>
  <c r="AK123" i="33"/>
  <c r="AJ123" i="33"/>
  <c r="AI123" i="33"/>
  <c r="AH123" i="33"/>
  <c r="AG123" i="33"/>
  <c r="AF123" i="33"/>
  <c r="AE123" i="33"/>
  <c r="AD123" i="33"/>
  <c r="W123" i="33"/>
  <c r="S123" i="33"/>
  <c r="J123" i="33"/>
  <c r="H123" i="33"/>
  <c r="G123" i="33"/>
  <c r="AK122" i="33"/>
  <c r="AJ122" i="33"/>
  <c r="AI122" i="33"/>
  <c r="AH122" i="33"/>
  <c r="AG122" i="33"/>
  <c r="AF122" i="33"/>
  <c r="AE122" i="33"/>
  <c r="AD122" i="33"/>
  <c r="W122" i="33"/>
  <c r="S122" i="33"/>
  <c r="J122" i="33"/>
  <c r="H122" i="33"/>
  <c r="G122" i="33"/>
  <c r="AK121" i="33"/>
  <c r="AJ121" i="33"/>
  <c r="AI121" i="33"/>
  <c r="AH121" i="33"/>
  <c r="AG121" i="33"/>
  <c r="AF121" i="33"/>
  <c r="AE121" i="33"/>
  <c r="AD121" i="33"/>
  <c r="W121" i="33"/>
  <c r="J121" i="33"/>
  <c r="H121" i="33"/>
  <c r="G121" i="33"/>
  <c r="AK120" i="33"/>
  <c r="AJ120" i="33"/>
  <c r="AI120" i="33"/>
  <c r="AH120" i="33"/>
  <c r="AG120" i="33"/>
  <c r="AF120" i="33"/>
  <c r="AE120" i="33"/>
  <c r="AD120" i="33"/>
  <c r="W120" i="33"/>
  <c r="J120" i="33"/>
  <c r="G120" i="33"/>
  <c r="AK119" i="33"/>
  <c r="AJ119" i="33"/>
  <c r="AI119" i="33"/>
  <c r="AH119" i="33"/>
  <c r="AG119" i="33"/>
  <c r="AF119" i="33"/>
  <c r="AE119" i="33"/>
  <c r="AD119" i="33"/>
  <c r="W119" i="33"/>
  <c r="S119" i="33"/>
  <c r="J119" i="33"/>
  <c r="G119" i="33"/>
  <c r="AK118" i="33"/>
  <c r="AJ118" i="33"/>
  <c r="AI118" i="33"/>
  <c r="AH118" i="33"/>
  <c r="AG118" i="33"/>
  <c r="AF118" i="33"/>
  <c r="AE118" i="33"/>
  <c r="AD118" i="33"/>
  <c r="W118" i="33"/>
  <c r="S118" i="33"/>
  <c r="J118" i="33"/>
  <c r="G118" i="33"/>
  <c r="AK117" i="33"/>
  <c r="AJ117" i="33"/>
  <c r="AI117" i="33"/>
  <c r="AH117" i="33"/>
  <c r="AG117" i="33"/>
  <c r="AF117" i="33"/>
  <c r="AE117" i="33"/>
  <c r="AD117" i="33"/>
  <c r="W117" i="33"/>
  <c r="S117" i="33"/>
  <c r="J117" i="33"/>
  <c r="G117" i="33"/>
  <c r="AK116" i="33"/>
  <c r="AJ116" i="33"/>
  <c r="AI116" i="33"/>
  <c r="AH116" i="33"/>
  <c r="AG116" i="33"/>
  <c r="AF116" i="33"/>
  <c r="AE116" i="33"/>
  <c r="AD116" i="33"/>
  <c r="W116" i="33"/>
  <c r="J116" i="33"/>
  <c r="G116" i="33"/>
  <c r="AK115" i="33"/>
  <c r="AJ115" i="33"/>
  <c r="AI115" i="33"/>
  <c r="AH115" i="33"/>
  <c r="AG115" i="33"/>
  <c r="AF115" i="33"/>
  <c r="AE115" i="33"/>
  <c r="AD115" i="33"/>
  <c r="W115" i="33"/>
  <c r="S115" i="33"/>
  <c r="J115" i="33"/>
  <c r="G115" i="33"/>
  <c r="AK114" i="33"/>
  <c r="AJ114" i="33"/>
  <c r="AI114" i="33"/>
  <c r="AH114" i="33"/>
  <c r="AG114" i="33"/>
  <c r="AF114" i="33"/>
  <c r="AE114" i="33"/>
  <c r="AD114" i="33"/>
  <c r="W114" i="33"/>
  <c r="S114" i="33"/>
  <c r="J114" i="33"/>
  <c r="G114" i="33"/>
  <c r="AK113" i="33"/>
  <c r="AJ113" i="33"/>
  <c r="AI113" i="33"/>
  <c r="AH113" i="33"/>
  <c r="AG113" i="33"/>
  <c r="AF113" i="33"/>
  <c r="AE113" i="33"/>
  <c r="AD113" i="33"/>
  <c r="W113" i="33"/>
  <c r="S113" i="33"/>
  <c r="J113" i="33"/>
  <c r="G113" i="33"/>
  <c r="AK112" i="33"/>
  <c r="AJ112" i="33"/>
  <c r="AI112" i="33"/>
  <c r="AH112" i="33"/>
  <c r="AG112" i="33"/>
  <c r="AF112" i="33"/>
  <c r="AE112" i="33"/>
  <c r="AD112" i="33"/>
  <c r="W112" i="33"/>
  <c r="J112" i="33"/>
  <c r="G112" i="33"/>
  <c r="AK111" i="33"/>
  <c r="AJ111" i="33"/>
  <c r="AI111" i="33"/>
  <c r="AH111" i="33"/>
  <c r="AG111" i="33"/>
  <c r="AF111" i="33"/>
  <c r="AE111" i="33"/>
  <c r="AD111" i="33"/>
  <c r="W111" i="33"/>
  <c r="S111" i="33"/>
  <c r="J111" i="33"/>
  <c r="G111" i="33"/>
  <c r="AK110" i="33"/>
  <c r="AJ110" i="33"/>
  <c r="AI110" i="33"/>
  <c r="AH110" i="33"/>
  <c r="AG110" i="33"/>
  <c r="AF110" i="33"/>
  <c r="AE110" i="33"/>
  <c r="AD110" i="33"/>
  <c r="W110" i="33"/>
  <c r="S110" i="33"/>
  <c r="J110" i="33"/>
  <c r="G110" i="33"/>
  <c r="AK109" i="33"/>
  <c r="AJ109" i="33"/>
  <c r="AI109" i="33"/>
  <c r="AH109" i="33"/>
  <c r="AG109" i="33"/>
  <c r="AF109" i="33"/>
  <c r="AE109" i="33"/>
  <c r="AD109" i="33"/>
  <c r="W109" i="33"/>
  <c r="S109" i="33"/>
  <c r="J109" i="33"/>
  <c r="G109" i="33"/>
  <c r="AK108" i="33"/>
  <c r="AJ108" i="33"/>
  <c r="AI108" i="33"/>
  <c r="AH108" i="33"/>
  <c r="AG108" i="33"/>
  <c r="AF108" i="33"/>
  <c r="AE108" i="33"/>
  <c r="AD108" i="33"/>
  <c r="W108" i="33"/>
  <c r="J108" i="33"/>
  <c r="G108" i="33"/>
  <c r="AK107" i="33"/>
  <c r="AJ107" i="33"/>
  <c r="AI107" i="33"/>
  <c r="AH107" i="33"/>
  <c r="AG107" i="33"/>
  <c r="AF107" i="33"/>
  <c r="AE107" i="33"/>
  <c r="AD107" i="33"/>
  <c r="W107" i="33"/>
  <c r="S107" i="33"/>
  <c r="J107" i="33"/>
  <c r="G107" i="33"/>
  <c r="AK106" i="33"/>
  <c r="AJ106" i="33"/>
  <c r="AI106" i="33"/>
  <c r="AH106" i="33"/>
  <c r="AG106" i="33"/>
  <c r="AF106" i="33"/>
  <c r="AE106" i="33"/>
  <c r="AD106" i="33"/>
  <c r="W106" i="33"/>
  <c r="S106" i="33"/>
  <c r="J106" i="33"/>
  <c r="G106" i="33"/>
  <c r="AK105" i="33"/>
  <c r="AJ105" i="33"/>
  <c r="AI105" i="33"/>
  <c r="AH105" i="33"/>
  <c r="AG105" i="33"/>
  <c r="AF105" i="33"/>
  <c r="AE105" i="33"/>
  <c r="AD105" i="33"/>
  <c r="W105" i="33"/>
  <c r="S105" i="33"/>
  <c r="J105" i="33"/>
  <c r="G105" i="33"/>
  <c r="AK104" i="33"/>
  <c r="AJ104" i="33"/>
  <c r="AI104" i="33"/>
  <c r="AH104" i="33"/>
  <c r="AG104" i="33"/>
  <c r="AF104" i="33"/>
  <c r="AE104" i="33"/>
  <c r="AD104" i="33"/>
  <c r="W104" i="33"/>
  <c r="J104" i="33"/>
  <c r="G104" i="33"/>
  <c r="AK103" i="33"/>
  <c r="AJ103" i="33"/>
  <c r="AI103" i="33"/>
  <c r="AH103" i="33"/>
  <c r="AG103" i="33"/>
  <c r="AF103" i="33"/>
  <c r="AE103" i="33"/>
  <c r="AD103" i="33"/>
  <c r="W103" i="33"/>
  <c r="S103" i="33"/>
  <c r="J103" i="33"/>
  <c r="G103" i="33"/>
  <c r="AK102" i="33"/>
  <c r="AJ102" i="33"/>
  <c r="AI102" i="33"/>
  <c r="AH102" i="33"/>
  <c r="AG102" i="33"/>
  <c r="AF102" i="33"/>
  <c r="AE102" i="33"/>
  <c r="AD102" i="33"/>
  <c r="W102" i="33"/>
  <c r="S102" i="33"/>
  <c r="J102" i="33"/>
  <c r="G102" i="33"/>
  <c r="AK101" i="33"/>
  <c r="AJ101" i="33"/>
  <c r="AI101" i="33"/>
  <c r="AH101" i="33"/>
  <c r="AG101" i="33"/>
  <c r="AF101" i="33"/>
  <c r="AE101" i="33"/>
  <c r="AD101" i="33"/>
  <c r="W101" i="33"/>
  <c r="S101" i="33"/>
  <c r="J101" i="33"/>
  <c r="G101" i="33"/>
  <c r="AK100" i="33"/>
  <c r="AJ100" i="33"/>
  <c r="AI100" i="33"/>
  <c r="AH100" i="33"/>
  <c r="AG100" i="33"/>
  <c r="AF100" i="33"/>
  <c r="AE100" i="33"/>
  <c r="AD100" i="33"/>
  <c r="W100" i="33"/>
  <c r="J100" i="33"/>
  <c r="H100" i="33"/>
  <c r="G100" i="33"/>
  <c r="AK99" i="33"/>
  <c r="AJ99" i="33"/>
  <c r="AI99" i="33"/>
  <c r="AH99" i="33"/>
  <c r="AG99" i="33"/>
  <c r="AF99" i="33"/>
  <c r="AE99" i="33"/>
  <c r="AD99" i="33"/>
  <c r="W99" i="33"/>
  <c r="S99" i="33"/>
  <c r="J99" i="33"/>
  <c r="H99" i="33"/>
  <c r="G99" i="33"/>
  <c r="AK98" i="33"/>
  <c r="AJ98" i="33"/>
  <c r="AI98" i="33"/>
  <c r="AH98" i="33"/>
  <c r="AG98" i="33"/>
  <c r="AF98" i="33"/>
  <c r="AE98" i="33"/>
  <c r="AD98" i="33"/>
  <c r="W98" i="33"/>
  <c r="S98" i="33"/>
  <c r="J98" i="33"/>
  <c r="H98" i="33"/>
  <c r="G98" i="33"/>
  <c r="AK97" i="33"/>
  <c r="AJ97" i="33"/>
  <c r="AI97" i="33"/>
  <c r="AH97" i="33"/>
  <c r="AG97" i="33"/>
  <c r="AF97" i="33"/>
  <c r="AE97" i="33"/>
  <c r="AD97" i="33"/>
  <c r="W97" i="33"/>
  <c r="J97" i="33"/>
  <c r="H97" i="33"/>
  <c r="G97" i="33"/>
  <c r="AK96" i="33"/>
  <c r="AJ96" i="33"/>
  <c r="AI96" i="33"/>
  <c r="AH96" i="33"/>
  <c r="AG96" i="33"/>
  <c r="AF96" i="33"/>
  <c r="AE96" i="33"/>
  <c r="AD96" i="33"/>
  <c r="W96" i="33"/>
  <c r="J96" i="33"/>
  <c r="H96" i="33"/>
  <c r="G96" i="33"/>
  <c r="AK95" i="33"/>
  <c r="AJ95" i="33"/>
  <c r="AI95" i="33"/>
  <c r="AH95" i="33"/>
  <c r="AG95" i="33"/>
  <c r="AF95" i="33"/>
  <c r="AE95" i="33"/>
  <c r="AD95" i="33"/>
  <c r="W95" i="33"/>
  <c r="S95" i="33"/>
  <c r="J95" i="33"/>
  <c r="H95" i="33"/>
  <c r="G95" i="33"/>
  <c r="AK94" i="33"/>
  <c r="AJ94" i="33"/>
  <c r="AI94" i="33"/>
  <c r="AH94" i="33"/>
  <c r="AG94" i="33"/>
  <c r="AF94" i="33"/>
  <c r="AE94" i="33"/>
  <c r="AD94" i="33"/>
  <c r="W94" i="33"/>
  <c r="S94" i="33"/>
  <c r="J94" i="33"/>
  <c r="H94" i="33"/>
  <c r="G94" i="33"/>
  <c r="AK93" i="33"/>
  <c r="AJ93" i="33"/>
  <c r="AI93" i="33"/>
  <c r="AH93" i="33"/>
  <c r="AG93" i="33"/>
  <c r="AF93" i="33"/>
  <c r="AE93" i="33"/>
  <c r="AD93" i="33"/>
  <c r="W93" i="33"/>
  <c r="J93" i="33"/>
  <c r="H93" i="33"/>
  <c r="G93" i="33"/>
  <c r="AK92" i="33"/>
  <c r="AJ92" i="33"/>
  <c r="AI92" i="33"/>
  <c r="AH92" i="33"/>
  <c r="AG92" i="33"/>
  <c r="AF92" i="33"/>
  <c r="AE92" i="33"/>
  <c r="AD92" i="33"/>
  <c r="W92" i="33"/>
  <c r="J92" i="33"/>
  <c r="H92" i="33"/>
  <c r="G92" i="33"/>
  <c r="AK91" i="33"/>
  <c r="AJ91" i="33"/>
  <c r="AI91" i="33"/>
  <c r="AH91" i="33"/>
  <c r="AG91" i="33"/>
  <c r="AF91" i="33"/>
  <c r="AE91" i="33"/>
  <c r="AD91" i="33"/>
  <c r="W91" i="33"/>
  <c r="S91" i="33"/>
  <c r="J91" i="33"/>
  <c r="H91" i="33"/>
  <c r="G91" i="33"/>
  <c r="AK90" i="33"/>
  <c r="AJ90" i="33"/>
  <c r="AI90" i="33"/>
  <c r="AH90" i="33"/>
  <c r="AG90" i="33"/>
  <c r="AF90" i="33"/>
  <c r="AE90" i="33"/>
  <c r="AD90" i="33"/>
  <c r="W90" i="33"/>
  <c r="S90" i="33"/>
  <c r="J90" i="33"/>
  <c r="H90" i="33"/>
  <c r="G90" i="33"/>
  <c r="AK89" i="33"/>
  <c r="AJ89" i="33"/>
  <c r="AI89" i="33"/>
  <c r="AH89" i="33"/>
  <c r="AG89" i="33"/>
  <c r="AF89" i="33"/>
  <c r="AE89" i="33"/>
  <c r="AD89" i="33"/>
  <c r="W89" i="33"/>
  <c r="J89" i="33"/>
  <c r="H89" i="33"/>
  <c r="G89" i="33"/>
  <c r="AK88" i="33"/>
  <c r="AJ88" i="33"/>
  <c r="AI88" i="33"/>
  <c r="AH88" i="33"/>
  <c r="AG88" i="33"/>
  <c r="AF88" i="33"/>
  <c r="AE88" i="33"/>
  <c r="AD88" i="33"/>
  <c r="W88" i="33"/>
  <c r="J88" i="33"/>
  <c r="H88" i="33"/>
  <c r="G88" i="33"/>
  <c r="AK87" i="33"/>
  <c r="AJ87" i="33"/>
  <c r="AI87" i="33"/>
  <c r="AH87" i="33"/>
  <c r="AG87" i="33"/>
  <c r="AF87" i="33"/>
  <c r="AE87" i="33"/>
  <c r="AD87" i="33"/>
  <c r="W87" i="33"/>
  <c r="S87" i="33"/>
  <c r="J87" i="33"/>
  <c r="H87" i="33"/>
  <c r="G87" i="33"/>
  <c r="AK86" i="33"/>
  <c r="AJ86" i="33"/>
  <c r="AI86" i="33"/>
  <c r="AH86" i="33"/>
  <c r="AG86" i="33"/>
  <c r="AF86" i="33"/>
  <c r="AE86" i="33"/>
  <c r="AD86" i="33"/>
  <c r="W86" i="33"/>
  <c r="S86" i="33"/>
  <c r="J86" i="33"/>
  <c r="H86" i="33"/>
  <c r="G86" i="33"/>
  <c r="AK85" i="33"/>
  <c r="AJ85" i="33"/>
  <c r="AI85" i="33"/>
  <c r="AH85" i="33"/>
  <c r="AG85" i="33"/>
  <c r="AF85" i="33"/>
  <c r="AE85" i="33"/>
  <c r="AD85" i="33"/>
  <c r="W85" i="33"/>
  <c r="J85" i="33"/>
  <c r="H85" i="33"/>
  <c r="G85" i="33"/>
  <c r="AK84" i="33"/>
  <c r="AJ84" i="33"/>
  <c r="AI84" i="33"/>
  <c r="AH84" i="33"/>
  <c r="AG84" i="33"/>
  <c r="AF84" i="33"/>
  <c r="AE84" i="33"/>
  <c r="AD84" i="33"/>
  <c r="W84" i="33"/>
  <c r="J84" i="33"/>
  <c r="H84" i="33"/>
  <c r="G84" i="33"/>
  <c r="AK83" i="33"/>
  <c r="AJ83" i="33"/>
  <c r="AI83" i="33"/>
  <c r="AH83" i="33"/>
  <c r="AG83" i="33"/>
  <c r="AF83" i="33"/>
  <c r="AE83" i="33"/>
  <c r="AD83" i="33"/>
  <c r="W83" i="33"/>
  <c r="S83" i="33"/>
  <c r="J83" i="33"/>
  <c r="H83" i="33"/>
  <c r="G83" i="33"/>
  <c r="AK82" i="33"/>
  <c r="AJ82" i="33"/>
  <c r="AI82" i="33"/>
  <c r="AH82" i="33"/>
  <c r="AG82" i="33"/>
  <c r="AF82" i="33"/>
  <c r="AE82" i="33"/>
  <c r="AD82" i="33"/>
  <c r="W82" i="33"/>
  <c r="S82" i="33"/>
  <c r="J82" i="33"/>
  <c r="H82" i="33"/>
  <c r="G82" i="33"/>
  <c r="AK81" i="33"/>
  <c r="AJ81" i="33"/>
  <c r="AI81" i="33"/>
  <c r="AH81" i="33"/>
  <c r="AG81" i="33"/>
  <c r="AF81" i="33"/>
  <c r="AE81" i="33"/>
  <c r="AD81" i="33"/>
  <c r="W81" i="33"/>
  <c r="J81" i="33"/>
  <c r="H81" i="33"/>
  <c r="G81" i="33"/>
  <c r="AK80" i="33"/>
  <c r="AJ80" i="33"/>
  <c r="AI80" i="33"/>
  <c r="AH80" i="33"/>
  <c r="AG80" i="33"/>
  <c r="AF80" i="33"/>
  <c r="AE80" i="33"/>
  <c r="AD80" i="33"/>
  <c r="W80" i="33"/>
  <c r="J80" i="33"/>
  <c r="H80" i="33"/>
  <c r="G80" i="33"/>
  <c r="AK79" i="33"/>
  <c r="AJ79" i="33"/>
  <c r="AI79" i="33"/>
  <c r="AH79" i="33"/>
  <c r="AG79" i="33"/>
  <c r="AF79" i="33"/>
  <c r="AE79" i="33"/>
  <c r="AD79" i="33"/>
  <c r="W79" i="33"/>
  <c r="S79" i="33"/>
  <c r="J79" i="33"/>
  <c r="H79" i="33"/>
  <c r="G79" i="33"/>
  <c r="AK78" i="33"/>
  <c r="AJ78" i="33"/>
  <c r="AI78" i="33"/>
  <c r="AH78" i="33"/>
  <c r="AG78" i="33"/>
  <c r="AF78" i="33"/>
  <c r="AE78" i="33"/>
  <c r="AD78" i="33"/>
  <c r="W78" i="33"/>
  <c r="S78" i="33"/>
  <c r="J78" i="33"/>
  <c r="H78" i="33"/>
  <c r="G78" i="33"/>
  <c r="AK77" i="33"/>
  <c r="AJ77" i="33"/>
  <c r="AI77" i="33"/>
  <c r="AH77" i="33"/>
  <c r="AG77" i="33"/>
  <c r="AF77" i="33"/>
  <c r="AE77" i="33"/>
  <c r="AD77" i="33"/>
  <c r="W77" i="33"/>
  <c r="J77" i="33"/>
  <c r="H77" i="33"/>
  <c r="G77" i="33"/>
  <c r="AK76" i="33"/>
  <c r="AJ76" i="33"/>
  <c r="AI76" i="33"/>
  <c r="AH76" i="33"/>
  <c r="AG76" i="33"/>
  <c r="AF76" i="33"/>
  <c r="AE76" i="33"/>
  <c r="AD76" i="33"/>
  <c r="W76" i="33"/>
  <c r="J76" i="33"/>
  <c r="H76" i="33"/>
  <c r="G76" i="33"/>
  <c r="AK75" i="33"/>
  <c r="AJ75" i="33"/>
  <c r="AI75" i="33"/>
  <c r="AH75" i="33"/>
  <c r="AG75" i="33"/>
  <c r="AF75" i="33"/>
  <c r="AE75" i="33"/>
  <c r="AD75" i="33"/>
  <c r="W75" i="33"/>
  <c r="S75" i="33"/>
  <c r="J75" i="33"/>
  <c r="H75" i="33"/>
  <c r="G75" i="33"/>
  <c r="AK74" i="33"/>
  <c r="AJ74" i="33"/>
  <c r="AI74" i="33"/>
  <c r="AH74" i="33"/>
  <c r="AG74" i="33"/>
  <c r="AF74" i="33"/>
  <c r="AE74" i="33"/>
  <c r="AD74" i="33"/>
  <c r="W74" i="33"/>
  <c r="S74" i="33"/>
  <c r="J74" i="33"/>
  <c r="H74" i="33"/>
  <c r="G74" i="33"/>
  <c r="AK73" i="33"/>
  <c r="AJ73" i="33"/>
  <c r="AI73" i="33"/>
  <c r="AH73" i="33"/>
  <c r="AG73" i="33"/>
  <c r="AF73" i="33"/>
  <c r="AE73" i="33"/>
  <c r="AD73" i="33"/>
  <c r="W73" i="33"/>
  <c r="J73" i="33"/>
  <c r="H73" i="33"/>
  <c r="G73" i="33"/>
  <c r="AK72" i="33"/>
  <c r="AJ72" i="33"/>
  <c r="AI72" i="33"/>
  <c r="AH72" i="33"/>
  <c r="AG72" i="33"/>
  <c r="AF72" i="33"/>
  <c r="AE72" i="33"/>
  <c r="AD72" i="33"/>
  <c r="W72" i="33"/>
  <c r="J72" i="33"/>
  <c r="H72" i="33"/>
  <c r="G72" i="33"/>
  <c r="AK193" i="33"/>
  <c r="AJ193" i="33"/>
  <c r="AI193" i="33"/>
  <c r="AH193" i="33"/>
  <c r="AG193" i="33"/>
  <c r="AF193" i="33"/>
  <c r="AE193" i="33"/>
  <c r="AD193" i="33"/>
  <c r="W193" i="33"/>
  <c r="S193" i="33"/>
  <c r="J193" i="33"/>
  <c r="H193" i="33"/>
  <c r="G193" i="33"/>
  <c r="AK192" i="33"/>
  <c r="AJ192" i="33"/>
  <c r="AI192" i="33"/>
  <c r="AH192" i="33"/>
  <c r="AG192" i="33"/>
  <c r="AF192" i="33"/>
  <c r="AE192" i="33"/>
  <c r="AD192" i="33"/>
  <c r="W192" i="33"/>
  <c r="S192" i="33"/>
  <c r="J192" i="33"/>
  <c r="H192" i="33"/>
  <c r="G192" i="33"/>
  <c r="AK191" i="33"/>
  <c r="AJ191" i="33"/>
  <c r="AI191" i="33"/>
  <c r="AH191" i="33"/>
  <c r="AG191" i="33"/>
  <c r="AF191" i="33"/>
  <c r="AE191" i="33"/>
  <c r="AD191" i="33"/>
  <c r="W191" i="33"/>
  <c r="S191" i="33"/>
  <c r="J191" i="33"/>
  <c r="H191" i="33"/>
  <c r="G191" i="33"/>
  <c r="AK190" i="33"/>
  <c r="AJ190" i="33"/>
  <c r="AI190" i="33"/>
  <c r="AH190" i="33"/>
  <c r="AG190" i="33"/>
  <c r="AF190" i="33"/>
  <c r="AE190" i="33"/>
  <c r="AD190" i="33"/>
  <c r="W190" i="33"/>
  <c r="S190" i="33"/>
  <c r="J190" i="33"/>
  <c r="H190" i="33"/>
  <c r="G190" i="33"/>
  <c r="AK189" i="33"/>
  <c r="AJ189" i="33"/>
  <c r="AI189" i="33"/>
  <c r="AH189" i="33"/>
  <c r="AG189" i="33"/>
  <c r="AF189" i="33"/>
  <c r="AE189" i="33"/>
  <c r="AD189" i="33"/>
  <c r="W189" i="33"/>
  <c r="S189" i="33"/>
  <c r="J189" i="33"/>
  <c r="H189" i="33"/>
  <c r="G189" i="33"/>
  <c r="AK188" i="33"/>
  <c r="AJ188" i="33"/>
  <c r="AI188" i="33"/>
  <c r="AH188" i="33"/>
  <c r="AG188" i="33"/>
  <c r="AF188" i="33"/>
  <c r="AE188" i="33"/>
  <c r="AD188" i="33"/>
  <c r="W188" i="33"/>
  <c r="S188" i="33"/>
  <c r="J188" i="33"/>
  <c r="H188" i="33"/>
  <c r="G188" i="33"/>
  <c r="AK187" i="33"/>
  <c r="AJ187" i="33"/>
  <c r="AI187" i="33"/>
  <c r="AH187" i="33"/>
  <c r="AG187" i="33"/>
  <c r="AF187" i="33"/>
  <c r="AE187" i="33"/>
  <c r="AD187" i="33"/>
  <c r="W187" i="33"/>
  <c r="S187" i="33"/>
  <c r="J187" i="33"/>
  <c r="H187" i="33"/>
  <c r="G187" i="33"/>
  <c r="AK186" i="33"/>
  <c r="AJ186" i="33"/>
  <c r="AI186" i="33"/>
  <c r="AH186" i="33"/>
  <c r="AG186" i="33"/>
  <c r="AF186" i="33"/>
  <c r="AE186" i="33"/>
  <c r="AD186" i="33"/>
  <c r="W186" i="33"/>
  <c r="S186" i="33"/>
  <c r="J186" i="33"/>
  <c r="H186" i="33"/>
  <c r="G186" i="33"/>
  <c r="AK185" i="33"/>
  <c r="AJ185" i="33"/>
  <c r="AI185" i="33"/>
  <c r="AH185" i="33"/>
  <c r="AG185" i="33"/>
  <c r="AF185" i="33"/>
  <c r="AE185" i="33"/>
  <c r="AD185" i="33"/>
  <c r="W185" i="33"/>
  <c r="S185" i="33"/>
  <c r="J185" i="33"/>
  <c r="H185" i="33"/>
  <c r="G185" i="33"/>
  <c r="AK184" i="33"/>
  <c r="AJ184" i="33"/>
  <c r="AI184" i="33"/>
  <c r="AH184" i="33"/>
  <c r="AG184" i="33"/>
  <c r="AF184" i="33"/>
  <c r="AE184" i="33"/>
  <c r="AD184" i="33"/>
  <c r="W184" i="33"/>
  <c r="S184" i="33"/>
  <c r="J184" i="33"/>
  <c r="H184" i="33"/>
  <c r="G184" i="33"/>
  <c r="AK183" i="33"/>
  <c r="AJ183" i="33"/>
  <c r="AI183" i="33"/>
  <c r="AH183" i="33"/>
  <c r="AG183" i="33"/>
  <c r="AF183" i="33"/>
  <c r="AE183" i="33"/>
  <c r="AD183" i="33"/>
  <c r="W183" i="33"/>
  <c r="S183" i="33"/>
  <c r="J183" i="33"/>
  <c r="H183" i="33"/>
  <c r="G183" i="33"/>
  <c r="AK182" i="33"/>
  <c r="AJ182" i="33"/>
  <c r="AI182" i="33"/>
  <c r="AH182" i="33"/>
  <c r="AG182" i="33"/>
  <c r="AF182" i="33"/>
  <c r="AE182" i="33"/>
  <c r="AD182" i="33"/>
  <c r="W182" i="33"/>
  <c r="S182" i="33"/>
  <c r="J182" i="33"/>
  <c r="G182" i="33"/>
  <c r="AK181" i="33"/>
  <c r="AJ181" i="33"/>
  <c r="AI181" i="33"/>
  <c r="AH181" i="33"/>
  <c r="AG181" i="33"/>
  <c r="AF181" i="33"/>
  <c r="AE181" i="33"/>
  <c r="AD181" i="33"/>
  <c r="W181" i="33"/>
  <c r="S181" i="33"/>
  <c r="J181" i="33"/>
  <c r="G181" i="33"/>
  <c r="AK180" i="33"/>
  <c r="AJ180" i="33"/>
  <c r="AI180" i="33"/>
  <c r="AH180" i="33"/>
  <c r="AG180" i="33"/>
  <c r="AF180" i="33"/>
  <c r="AE180" i="33"/>
  <c r="AD180" i="33"/>
  <c r="W180" i="33"/>
  <c r="S180" i="33"/>
  <c r="J180" i="33"/>
  <c r="G180" i="33"/>
  <c r="AK179" i="33"/>
  <c r="AJ179" i="33"/>
  <c r="AI179" i="33"/>
  <c r="AH179" i="33"/>
  <c r="AG179" i="33"/>
  <c r="AF179" i="33"/>
  <c r="AE179" i="33"/>
  <c r="AD179" i="33"/>
  <c r="W179" i="33"/>
  <c r="S179" i="33"/>
  <c r="J179" i="33"/>
  <c r="G179" i="33"/>
  <c r="AK178" i="33"/>
  <c r="AJ178" i="33"/>
  <c r="AI178" i="33"/>
  <c r="AH178" i="33"/>
  <c r="AG178" i="33"/>
  <c r="AF178" i="33"/>
  <c r="AE178" i="33"/>
  <c r="AD178" i="33"/>
  <c r="W178" i="33"/>
  <c r="S178" i="33"/>
  <c r="J178" i="33"/>
  <c r="G178" i="33"/>
  <c r="AK177" i="33"/>
  <c r="AJ177" i="33"/>
  <c r="AI177" i="33"/>
  <c r="AH177" i="33"/>
  <c r="AG177" i="33"/>
  <c r="AF177" i="33"/>
  <c r="AE177" i="33"/>
  <c r="AD177" i="33"/>
  <c r="W177" i="33"/>
  <c r="S177" i="33"/>
  <c r="J177" i="33"/>
  <c r="G177" i="33"/>
  <c r="AK176" i="33"/>
  <c r="AJ176" i="33"/>
  <c r="AI176" i="33"/>
  <c r="AH176" i="33"/>
  <c r="AG176" i="33"/>
  <c r="AF176" i="33"/>
  <c r="AE176" i="33"/>
  <c r="AD176" i="33"/>
  <c r="W176" i="33"/>
  <c r="S176" i="33"/>
  <c r="J176" i="33"/>
  <c r="G176" i="33"/>
  <c r="AK175" i="33"/>
  <c r="AJ175" i="33"/>
  <c r="AI175" i="33"/>
  <c r="AH175" i="33"/>
  <c r="AG175" i="33"/>
  <c r="AF175" i="33"/>
  <c r="AE175" i="33"/>
  <c r="AD175" i="33"/>
  <c r="W175" i="33"/>
  <c r="S175" i="33"/>
  <c r="J175" i="33"/>
  <c r="G175" i="33"/>
  <c r="AK174" i="33"/>
  <c r="AJ174" i="33"/>
  <c r="AI174" i="33"/>
  <c r="AH174" i="33"/>
  <c r="AG174" i="33"/>
  <c r="AF174" i="33"/>
  <c r="AE174" i="33"/>
  <c r="AD174" i="33"/>
  <c r="W174" i="33"/>
  <c r="S174" i="33"/>
  <c r="J174" i="33"/>
  <c r="G174" i="33"/>
  <c r="AK173" i="33"/>
  <c r="AJ173" i="33"/>
  <c r="AI173" i="33"/>
  <c r="AH173" i="33"/>
  <c r="AG173" i="33"/>
  <c r="AF173" i="33"/>
  <c r="AE173" i="33"/>
  <c r="AD173" i="33"/>
  <c r="W173" i="33"/>
  <c r="S173" i="33"/>
  <c r="J173" i="33"/>
  <c r="G173" i="33"/>
  <c r="AK172" i="33"/>
  <c r="AJ172" i="33"/>
  <c r="AI172" i="33"/>
  <c r="AH172" i="33"/>
  <c r="AG172" i="33"/>
  <c r="AF172" i="33"/>
  <c r="AE172" i="33"/>
  <c r="AD172" i="33"/>
  <c r="W172" i="33"/>
  <c r="S172" i="33"/>
  <c r="J172" i="33"/>
  <c r="G172" i="33"/>
  <c r="AK171" i="33"/>
  <c r="AJ171" i="33"/>
  <c r="AI171" i="33"/>
  <c r="AH171" i="33"/>
  <c r="AG171" i="33"/>
  <c r="AF171" i="33"/>
  <c r="AE171" i="33"/>
  <c r="AD171" i="33"/>
  <c r="W171" i="33"/>
  <c r="S171" i="33"/>
  <c r="J171" i="33"/>
  <c r="G171" i="33"/>
  <c r="AK170" i="33"/>
  <c r="AJ170" i="33"/>
  <c r="AI170" i="33"/>
  <c r="AH170" i="33"/>
  <c r="AG170" i="33"/>
  <c r="AF170" i="33"/>
  <c r="AE170" i="33"/>
  <c r="AD170" i="33"/>
  <c r="W170" i="33"/>
  <c r="S170" i="33"/>
  <c r="J170" i="33"/>
  <c r="G170" i="33"/>
  <c r="AK169" i="33"/>
  <c r="AJ169" i="33"/>
  <c r="AI169" i="33"/>
  <c r="AH169" i="33"/>
  <c r="AG169" i="33"/>
  <c r="AF169" i="33"/>
  <c r="AE169" i="33"/>
  <c r="AD169" i="33"/>
  <c r="W169" i="33"/>
  <c r="S169" i="33"/>
  <c r="J169" i="33"/>
  <c r="G169" i="33"/>
  <c r="AK168" i="33"/>
  <c r="AJ168" i="33"/>
  <c r="AI168" i="33"/>
  <c r="AH168" i="33"/>
  <c r="AG168" i="33"/>
  <c r="AF168" i="33"/>
  <c r="AE168" i="33"/>
  <c r="AD168" i="33"/>
  <c r="W168" i="33"/>
  <c r="S168" i="33"/>
  <c r="J168" i="33"/>
  <c r="G168" i="33"/>
  <c r="AK167" i="33"/>
  <c r="AJ167" i="33"/>
  <c r="AI167" i="33"/>
  <c r="AH167" i="33"/>
  <c r="AG167" i="33"/>
  <c r="AF167" i="33"/>
  <c r="AE167" i="33"/>
  <c r="AD167" i="33"/>
  <c r="W167" i="33"/>
  <c r="S167" i="33"/>
  <c r="J167" i="33"/>
  <c r="G167" i="33"/>
  <c r="AK166" i="33"/>
  <c r="AJ166" i="33"/>
  <c r="AI166" i="33"/>
  <c r="AH166" i="33"/>
  <c r="AG166" i="33"/>
  <c r="AF166" i="33"/>
  <c r="AE166" i="33"/>
  <c r="AD166" i="33"/>
  <c r="W166" i="33"/>
  <c r="S166" i="33"/>
  <c r="J166" i="33"/>
  <c r="G166" i="33"/>
  <c r="AK165" i="33"/>
  <c r="AJ165" i="33"/>
  <c r="AI165" i="33"/>
  <c r="AH165" i="33"/>
  <c r="AG165" i="33"/>
  <c r="AF165" i="33"/>
  <c r="AE165" i="33"/>
  <c r="AD165" i="33"/>
  <c r="W165" i="33"/>
  <c r="S165" i="33"/>
  <c r="J165" i="33"/>
  <c r="G165" i="33"/>
  <c r="AK164" i="33"/>
  <c r="AJ164" i="33"/>
  <c r="AI164" i="33"/>
  <c r="AH164" i="33"/>
  <c r="AG164" i="33"/>
  <c r="AF164" i="33"/>
  <c r="AE164" i="33"/>
  <c r="AD164" i="33"/>
  <c r="W164" i="33"/>
  <c r="S164" i="33"/>
  <c r="J164" i="33"/>
  <c r="G164" i="33"/>
  <c r="AK163" i="33"/>
  <c r="AJ163" i="33"/>
  <c r="AI163" i="33"/>
  <c r="AH163" i="33"/>
  <c r="AG163" i="33"/>
  <c r="AF163" i="33"/>
  <c r="AE163" i="33"/>
  <c r="AD163" i="33"/>
  <c r="W163" i="33"/>
  <c r="S163" i="33"/>
  <c r="J163" i="33"/>
  <c r="G163" i="33"/>
  <c r="AK162" i="33"/>
  <c r="AJ162" i="33"/>
  <c r="AI162" i="33"/>
  <c r="AH162" i="33"/>
  <c r="AG162" i="33"/>
  <c r="AF162" i="33"/>
  <c r="AE162" i="33"/>
  <c r="AD162" i="33"/>
  <c r="W162" i="33"/>
  <c r="S162" i="33"/>
  <c r="J162" i="33"/>
  <c r="H162" i="33"/>
  <c r="G162" i="33"/>
  <c r="AK161" i="33"/>
  <c r="AJ161" i="33"/>
  <c r="AI161" i="33"/>
  <c r="AH161" i="33"/>
  <c r="AG161" i="33"/>
  <c r="AF161" i="33"/>
  <c r="AE161" i="33"/>
  <c r="AD161" i="33"/>
  <c r="W161" i="33"/>
  <c r="S161" i="33"/>
  <c r="J161" i="33"/>
  <c r="H161" i="33"/>
  <c r="G161" i="33"/>
  <c r="AK160" i="33"/>
  <c r="AJ160" i="33"/>
  <c r="AI160" i="33"/>
  <c r="AH160" i="33"/>
  <c r="AG160" i="33"/>
  <c r="AF160" i="33"/>
  <c r="AE160" i="33"/>
  <c r="AD160" i="33"/>
  <c r="W160" i="33"/>
  <c r="S160" i="33"/>
  <c r="J160" i="33"/>
  <c r="H160" i="33"/>
  <c r="G160" i="33"/>
  <c r="AK159" i="33"/>
  <c r="AJ159" i="33"/>
  <c r="AI159" i="33"/>
  <c r="AH159" i="33"/>
  <c r="AG159" i="33"/>
  <c r="AF159" i="33"/>
  <c r="AE159" i="33"/>
  <c r="AD159" i="33"/>
  <c r="W159" i="33"/>
  <c r="S159" i="33"/>
  <c r="J159" i="33"/>
  <c r="H159" i="33"/>
  <c r="G159" i="33"/>
  <c r="AK158" i="33"/>
  <c r="AJ158" i="33"/>
  <c r="AI158" i="33"/>
  <c r="AH158" i="33"/>
  <c r="AG158" i="33"/>
  <c r="AF158" i="33"/>
  <c r="AE158" i="33"/>
  <c r="AD158" i="33"/>
  <c r="W158" i="33"/>
  <c r="S158" i="33"/>
  <c r="J158" i="33"/>
  <c r="H158" i="33"/>
  <c r="G158" i="33"/>
  <c r="AK157" i="33"/>
  <c r="AJ157" i="33"/>
  <c r="AI157" i="33"/>
  <c r="AH157" i="33"/>
  <c r="AG157" i="33"/>
  <c r="AF157" i="33"/>
  <c r="AE157" i="33"/>
  <c r="AD157" i="33"/>
  <c r="W157" i="33"/>
  <c r="S157" i="33"/>
  <c r="J157" i="33"/>
  <c r="H157" i="33"/>
  <c r="G157" i="33"/>
  <c r="AK156" i="33"/>
  <c r="AJ156" i="33"/>
  <c r="AI156" i="33"/>
  <c r="AH156" i="33"/>
  <c r="AG156" i="33"/>
  <c r="AF156" i="33"/>
  <c r="AE156" i="33"/>
  <c r="AD156" i="33"/>
  <c r="W156" i="33"/>
  <c r="S156" i="33"/>
  <c r="J156" i="33"/>
  <c r="H156" i="33"/>
  <c r="G156" i="33"/>
  <c r="AK155" i="33"/>
  <c r="AJ155" i="33"/>
  <c r="AI155" i="33"/>
  <c r="AH155" i="33"/>
  <c r="AG155" i="33"/>
  <c r="AF155" i="33"/>
  <c r="AE155" i="33"/>
  <c r="AD155" i="33"/>
  <c r="W155" i="33"/>
  <c r="S155" i="33"/>
  <c r="J155" i="33"/>
  <c r="H155" i="33"/>
  <c r="G155" i="33"/>
  <c r="AK154" i="33"/>
  <c r="AJ154" i="33"/>
  <c r="AI154" i="33"/>
  <c r="AH154" i="33"/>
  <c r="AG154" i="33"/>
  <c r="AF154" i="33"/>
  <c r="AE154" i="33"/>
  <c r="AD154" i="33"/>
  <c r="W154" i="33"/>
  <c r="S154" i="33"/>
  <c r="J154" i="33"/>
  <c r="H154" i="33"/>
  <c r="G154" i="33"/>
  <c r="AK153" i="33"/>
  <c r="AJ153" i="33"/>
  <c r="AI153" i="33"/>
  <c r="AH153" i="33"/>
  <c r="AG153" i="33"/>
  <c r="AF153" i="33"/>
  <c r="AE153" i="33"/>
  <c r="AD153" i="33"/>
  <c r="W153" i="33"/>
  <c r="S153" i="33"/>
  <c r="J153" i="33"/>
  <c r="H153" i="33"/>
  <c r="G153" i="33"/>
  <c r="AK152" i="33"/>
  <c r="AJ152" i="33"/>
  <c r="AI152" i="33"/>
  <c r="AH152" i="33"/>
  <c r="AG152" i="33"/>
  <c r="AF152" i="33"/>
  <c r="AE152" i="33"/>
  <c r="AD152" i="33"/>
  <c r="W152" i="33"/>
  <c r="S152" i="33"/>
  <c r="J152" i="33"/>
  <c r="H152" i="33"/>
  <c r="G152" i="33"/>
  <c r="AK151" i="33"/>
  <c r="AJ151" i="33"/>
  <c r="AI151" i="33"/>
  <c r="AH151" i="33"/>
  <c r="AG151" i="33"/>
  <c r="AF151" i="33"/>
  <c r="AE151" i="33"/>
  <c r="AD151" i="33"/>
  <c r="W151" i="33"/>
  <c r="S151" i="33"/>
  <c r="J151" i="33"/>
  <c r="H151" i="33"/>
  <c r="G151" i="33"/>
  <c r="AK150" i="33"/>
  <c r="AJ150" i="33"/>
  <c r="AI150" i="33"/>
  <c r="AH150" i="33"/>
  <c r="AG150" i="33"/>
  <c r="AF150" i="33"/>
  <c r="AE150" i="33"/>
  <c r="AD150" i="33"/>
  <c r="W150" i="33"/>
  <c r="S150" i="33"/>
  <c r="J150" i="33"/>
  <c r="H150" i="33"/>
  <c r="G150" i="33"/>
  <c r="AK149" i="33"/>
  <c r="AJ149" i="33"/>
  <c r="AI149" i="33"/>
  <c r="AH149" i="33"/>
  <c r="AG149" i="33"/>
  <c r="AF149" i="33"/>
  <c r="AE149" i="33"/>
  <c r="AD149" i="33"/>
  <c r="W149" i="33"/>
  <c r="S149" i="33"/>
  <c r="J149" i="33"/>
  <c r="H149" i="33"/>
  <c r="G149" i="33"/>
  <c r="AK148" i="33"/>
  <c r="AJ148" i="33"/>
  <c r="AI148" i="33"/>
  <c r="AH148" i="33"/>
  <c r="AG148" i="33"/>
  <c r="AF148" i="33"/>
  <c r="AE148" i="33"/>
  <c r="AD148" i="33"/>
  <c r="W148" i="33"/>
  <c r="S148" i="33"/>
  <c r="J148" i="33"/>
  <c r="H148" i="33"/>
  <c r="G148" i="33"/>
  <c r="AK147" i="33"/>
  <c r="AJ147" i="33"/>
  <c r="AI147" i="33"/>
  <c r="AH147" i="33"/>
  <c r="AG147" i="33"/>
  <c r="AF147" i="33"/>
  <c r="AE147" i="33"/>
  <c r="AD147" i="33"/>
  <c r="W147" i="33"/>
  <c r="S147" i="33"/>
  <c r="J147" i="33"/>
  <c r="H147" i="33"/>
  <c r="G147" i="33"/>
  <c r="AK146" i="33"/>
  <c r="AJ146" i="33"/>
  <c r="AI146" i="33"/>
  <c r="AH146" i="33"/>
  <c r="AG146" i="33"/>
  <c r="AF146" i="33"/>
  <c r="AE146" i="33"/>
  <c r="AD146" i="33"/>
  <c r="W146" i="33"/>
  <c r="S146" i="33"/>
  <c r="J146" i="33"/>
  <c r="H146" i="33"/>
  <c r="G146" i="33"/>
  <c r="AK145" i="33"/>
  <c r="AJ145" i="33"/>
  <c r="AI145" i="33"/>
  <c r="AH145" i="33"/>
  <c r="AG145" i="33"/>
  <c r="AF145" i="33"/>
  <c r="AE145" i="33"/>
  <c r="AD145" i="33"/>
  <c r="W145" i="33"/>
  <c r="S145" i="33"/>
  <c r="J145" i="33"/>
  <c r="H145" i="33"/>
  <c r="G145" i="33"/>
  <c r="AK144" i="33"/>
  <c r="AJ144" i="33"/>
  <c r="AI144" i="33"/>
  <c r="AH144" i="33"/>
  <c r="AG144" i="33"/>
  <c r="AF144" i="33"/>
  <c r="AE144" i="33"/>
  <c r="AD144" i="33"/>
  <c r="W144" i="33"/>
  <c r="S144" i="33"/>
  <c r="J144" i="33"/>
  <c r="H144" i="33"/>
  <c r="G144" i="33"/>
  <c r="AK143" i="33"/>
  <c r="AJ143" i="33"/>
  <c r="AI143" i="33"/>
  <c r="AH143" i="33"/>
  <c r="AG143" i="33"/>
  <c r="AF143" i="33"/>
  <c r="AE143" i="33"/>
  <c r="AD143" i="33"/>
  <c r="W143" i="33"/>
  <c r="S143" i="33"/>
  <c r="J143" i="33"/>
  <c r="H143" i="33"/>
  <c r="G143" i="33"/>
  <c r="AK142" i="33"/>
  <c r="AJ142" i="33"/>
  <c r="AI142" i="33"/>
  <c r="AH142" i="33"/>
  <c r="AG142" i="33"/>
  <c r="AF142" i="33"/>
  <c r="AE142" i="33"/>
  <c r="AD142" i="33"/>
  <c r="W142" i="33"/>
  <c r="S142" i="33"/>
  <c r="J142" i="33"/>
  <c r="H142" i="33"/>
  <c r="G142" i="33"/>
  <c r="AK141" i="33"/>
  <c r="AJ141" i="33"/>
  <c r="AI141" i="33"/>
  <c r="AH141" i="33"/>
  <c r="AG141" i="33"/>
  <c r="AF141" i="33"/>
  <c r="AE141" i="33"/>
  <c r="AD141" i="33"/>
  <c r="W141" i="33"/>
  <c r="S141" i="33"/>
  <c r="J141" i="33"/>
  <c r="H141" i="33"/>
  <c r="G141" i="33"/>
  <c r="AK140" i="33"/>
  <c r="AJ140" i="33"/>
  <c r="AI140" i="33"/>
  <c r="AH140" i="33"/>
  <c r="AG140" i="33"/>
  <c r="AF140" i="33"/>
  <c r="AE140" i="33"/>
  <c r="AD140" i="33"/>
  <c r="W140" i="33"/>
  <c r="S140" i="33"/>
  <c r="J140" i="33"/>
  <c r="H140" i="33"/>
  <c r="G140" i="33"/>
  <c r="AK139" i="33"/>
  <c r="AJ139" i="33"/>
  <c r="AI139" i="33"/>
  <c r="AH139" i="33"/>
  <c r="AG139" i="33"/>
  <c r="AF139" i="33"/>
  <c r="AE139" i="33"/>
  <c r="AD139" i="33"/>
  <c r="W139" i="33"/>
  <c r="S139" i="33"/>
  <c r="J139" i="33"/>
  <c r="H139" i="33"/>
  <c r="G139" i="33"/>
  <c r="AK138" i="33"/>
  <c r="AJ138" i="33"/>
  <c r="AI138" i="33"/>
  <c r="AH138" i="33"/>
  <c r="AG138" i="33"/>
  <c r="AF138" i="33"/>
  <c r="AE138" i="33"/>
  <c r="AD138" i="33"/>
  <c r="W138" i="33"/>
  <c r="S138" i="33"/>
  <c r="J138" i="33"/>
  <c r="H138" i="33"/>
  <c r="G138" i="33"/>
  <c r="AK137" i="33"/>
  <c r="AJ137" i="33"/>
  <c r="AI137" i="33"/>
  <c r="AH137" i="33"/>
  <c r="AG137" i="33"/>
  <c r="AF137" i="33"/>
  <c r="AE137" i="33"/>
  <c r="AD137" i="33"/>
  <c r="W137" i="33"/>
  <c r="S137" i="33"/>
  <c r="J137" i="33"/>
  <c r="H137" i="33"/>
  <c r="G137" i="33"/>
  <c r="AK136" i="33"/>
  <c r="AJ136" i="33"/>
  <c r="AI136" i="33"/>
  <c r="AH136" i="33"/>
  <c r="AG136" i="33"/>
  <c r="AF136" i="33"/>
  <c r="AE136" i="33"/>
  <c r="AD136" i="33"/>
  <c r="W136" i="33"/>
  <c r="S136" i="33"/>
  <c r="J136" i="33"/>
  <c r="H136" i="33"/>
  <c r="G136" i="33"/>
  <c r="AK135" i="33"/>
  <c r="AJ135" i="33"/>
  <c r="AI135" i="33"/>
  <c r="AH135" i="33"/>
  <c r="AG135" i="33"/>
  <c r="AF135" i="33"/>
  <c r="AE135" i="33"/>
  <c r="AD135" i="33"/>
  <c r="W135" i="33"/>
  <c r="S135" i="33"/>
  <c r="J135" i="33"/>
  <c r="H135" i="33"/>
  <c r="G135" i="33"/>
  <c r="AK134" i="33"/>
  <c r="AJ134" i="33"/>
  <c r="AI134" i="33"/>
  <c r="AH134" i="33"/>
  <c r="AG134" i="33"/>
  <c r="AF134" i="33"/>
  <c r="AE134" i="33"/>
  <c r="AD134" i="33"/>
  <c r="W134" i="33"/>
  <c r="S134" i="33"/>
  <c r="J134" i="33"/>
  <c r="H134" i="33"/>
  <c r="G134" i="33"/>
  <c r="D194" i="33"/>
  <c r="D132" i="33"/>
  <c r="D70" i="33"/>
  <c r="AK69" i="29"/>
  <c r="AJ69" i="29"/>
  <c r="AI69" i="29"/>
  <c r="AH69" i="29"/>
  <c r="AG69" i="29"/>
  <c r="AF69" i="29"/>
  <c r="AE69" i="29"/>
  <c r="AD69" i="29"/>
  <c r="W69" i="29"/>
  <c r="S69" i="29"/>
  <c r="J69" i="29"/>
  <c r="H69" i="29"/>
  <c r="G69" i="29"/>
  <c r="AK68" i="29"/>
  <c r="AJ68" i="29"/>
  <c r="AI68" i="29"/>
  <c r="AH68" i="29"/>
  <c r="AG68" i="29"/>
  <c r="AF68" i="29"/>
  <c r="AE68" i="29"/>
  <c r="AD68" i="29"/>
  <c r="W68" i="29"/>
  <c r="S68" i="29"/>
  <c r="J68" i="29"/>
  <c r="H68" i="29"/>
  <c r="G68" i="29"/>
  <c r="AK67" i="29"/>
  <c r="AJ67" i="29"/>
  <c r="AI67" i="29"/>
  <c r="AH67" i="29"/>
  <c r="AG67" i="29"/>
  <c r="AF67" i="29"/>
  <c r="AE67" i="29"/>
  <c r="AD67" i="29"/>
  <c r="W67" i="29"/>
  <c r="S67" i="29"/>
  <c r="J67" i="29"/>
  <c r="H67" i="29"/>
  <c r="G67" i="29"/>
  <c r="AK66" i="29"/>
  <c r="AJ66" i="29"/>
  <c r="AI66" i="29"/>
  <c r="AH66" i="29"/>
  <c r="AG66" i="29"/>
  <c r="AF66" i="29"/>
  <c r="AE66" i="29"/>
  <c r="AD66" i="29"/>
  <c r="W66" i="29"/>
  <c r="S66" i="29"/>
  <c r="J66" i="29"/>
  <c r="H66" i="29"/>
  <c r="G66" i="29"/>
  <c r="AK65" i="29"/>
  <c r="AJ65" i="29"/>
  <c r="AI65" i="29"/>
  <c r="AH65" i="29"/>
  <c r="AG65" i="29"/>
  <c r="AF65" i="29"/>
  <c r="AE65" i="29"/>
  <c r="AD65" i="29"/>
  <c r="W65" i="29"/>
  <c r="S65" i="29"/>
  <c r="J65" i="29"/>
  <c r="H65" i="29"/>
  <c r="G65" i="29"/>
  <c r="AK64" i="29"/>
  <c r="AJ64" i="29"/>
  <c r="AI64" i="29"/>
  <c r="AH64" i="29"/>
  <c r="AG64" i="29"/>
  <c r="AF64" i="29"/>
  <c r="AE64" i="29"/>
  <c r="AD64" i="29"/>
  <c r="W64" i="29"/>
  <c r="S64" i="29"/>
  <c r="J64" i="29"/>
  <c r="H64" i="29"/>
  <c r="G64" i="29"/>
  <c r="AK63" i="29"/>
  <c r="AJ63" i="29"/>
  <c r="AI63" i="29"/>
  <c r="AH63" i="29"/>
  <c r="AG63" i="29"/>
  <c r="AF63" i="29"/>
  <c r="AE63" i="29"/>
  <c r="AD63" i="29"/>
  <c r="W63" i="29"/>
  <c r="S63" i="29"/>
  <c r="J63" i="29"/>
  <c r="H63" i="29"/>
  <c r="G63" i="29"/>
  <c r="AK62" i="29"/>
  <c r="AJ62" i="29"/>
  <c r="AI62" i="29"/>
  <c r="AH62" i="29"/>
  <c r="AG62" i="29"/>
  <c r="AF62" i="29"/>
  <c r="AE62" i="29"/>
  <c r="AD62" i="29"/>
  <c r="W62" i="29"/>
  <c r="S62" i="29"/>
  <c r="J62" i="29"/>
  <c r="H62" i="29"/>
  <c r="G62" i="29"/>
  <c r="AK61" i="29"/>
  <c r="AJ61" i="29"/>
  <c r="AI61" i="29"/>
  <c r="AH61" i="29"/>
  <c r="AG61" i="29"/>
  <c r="AF61" i="29"/>
  <c r="AE61" i="29"/>
  <c r="AD61" i="29"/>
  <c r="W61" i="29"/>
  <c r="S61" i="29"/>
  <c r="J61" i="29"/>
  <c r="H61" i="29"/>
  <c r="G61" i="29"/>
  <c r="AK60" i="29"/>
  <c r="AJ60" i="29"/>
  <c r="AI60" i="29"/>
  <c r="AH60" i="29"/>
  <c r="AG60" i="29"/>
  <c r="AF60" i="29"/>
  <c r="AE60" i="29"/>
  <c r="AD60" i="29"/>
  <c r="W60" i="29"/>
  <c r="S60" i="29"/>
  <c r="J60" i="29"/>
  <c r="H60" i="29"/>
  <c r="G60" i="29"/>
  <c r="AK59" i="29"/>
  <c r="AJ59" i="29"/>
  <c r="AI59" i="29"/>
  <c r="AH59" i="29"/>
  <c r="AG59" i="29"/>
  <c r="AF59" i="29"/>
  <c r="AE59" i="29"/>
  <c r="AD59" i="29"/>
  <c r="W59" i="29"/>
  <c r="S59" i="29"/>
  <c r="J59" i="29"/>
  <c r="H59" i="29"/>
  <c r="G59" i="29"/>
  <c r="AK58" i="29"/>
  <c r="AJ58" i="29"/>
  <c r="AI58" i="29"/>
  <c r="AH58" i="29"/>
  <c r="AG58" i="29"/>
  <c r="AF58" i="29"/>
  <c r="AE58" i="29"/>
  <c r="AD58" i="29"/>
  <c r="W58" i="29"/>
  <c r="S58" i="29"/>
  <c r="J58" i="29"/>
  <c r="G58" i="29"/>
  <c r="AK57" i="29"/>
  <c r="AJ57" i="29"/>
  <c r="AI57" i="29"/>
  <c r="AH57" i="29"/>
  <c r="AG57" i="29"/>
  <c r="AF57" i="29"/>
  <c r="AE57" i="29"/>
  <c r="AD57" i="29"/>
  <c r="W57" i="29"/>
  <c r="S57" i="29"/>
  <c r="J57" i="29"/>
  <c r="G57" i="29"/>
  <c r="AK56" i="29"/>
  <c r="AJ56" i="29"/>
  <c r="AI56" i="29"/>
  <c r="AH56" i="29"/>
  <c r="AG56" i="29"/>
  <c r="AF56" i="29"/>
  <c r="AE56" i="29"/>
  <c r="AD56" i="29"/>
  <c r="W56" i="29"/>
  <c r="S56" i="29"/>
  <c r="J56" i="29"/>
  <c r="G56" i="29"/>
  <c r="AK55" i="29"/>
  <c r="AJ55" i="29"/>
  <c r="AI55" i="29"/>
  <c r="AH55" i="29"/>
  <c r="AG55" i="29"/>
  <c r="AF55" i="29"/>
  <c r="AE55" i="29"/>
  <c r="AD55" i="29"/>
  <c r="W55" i="29"/>
  <c r="S55" i="29"/>
  <c r="J55" i="29"/>
  <c r="G55" i="29"/>
  <c r="AK54" i="29"/>
  <c r="AJ54" i="29"/>
  <c r="AI54" i="29"/>
  <c r="AH54" i="29"/>
  <c r="AG54" i="29"/>
  <c r="AF54" i="29"/>
  <c r="AE54" i="29"/>
  <c r="AD54" i="29"/>
  <c r="W54" i="29"/>
  <c r="S54" i="29"/>
  <c r="J54" i="29"/>
  <c r="G54" i="29"/>
  <c r="AK53" i="29"/>
  <c r="AJ53" i="29"/>
  <c r="AI53" i="29"/>
  <c r="AH53" i="29"/>
  <c r="AG53" i="29"/>
  <c r="AF53" i="29"/>
  <c r="AE53" i="29"/>
  <c r="AD53" i="29"/>
  <c r="W53" i="29"/>
  <c r="S53" i="29"/>
  <c r="J53" i="29"/>
  <c r="G53" i="29"/>
  <c r="AK52" i="29"/>
  <c r="AJ52" i="29"/>
  <c r="AI52" i="29"/>
  <c r="AH52" i="29"/>
  <c r="AG52" i="29"/>
  <c r="AF52" i="29"/>
  <c r="AE52" i="29"/>
  <c r="AD52" i="29"/>
  <c r="W52" i="29"/>
  <c r="S52" i="29"/>
  <c r="J52" i="29"/>
  <c r="G52" i="29"/>
  <c r="AK51" i="29"/>
  <c r="AJ51" i="29"/>
  <c r="AI51" i="29"/>
  <c r="AH51" i="29"/>
  <c r="AG51" i="29"/>
  <c r="AF51" i="29"/>
  <c r="AE51" i="29"/>
  <c r="AD51" i="29"/>
  <c r="W51" i="29"/>
  <c r="S51" i="29"/>
  <c r="J51" i="29"/>
  <c r="G51" i="29"/>
  <c r="AK50" i="29"/>
  <c r="AJ50" i="29"/>
  <c r="AI50" i="29"/>
  <c r="AH50" i="29"/>
  <c r="AG50" i="29"/>
  <c r="AF50" i="29"/>
  <c r="AE50" i="29"/>
  <c r="AD50" i="29"/>
  <c r="W50" i="29"/>
  <c r="S50" i="29"/>
  <c r="J50" i="29"/>
  <c r="G50" i="29"/>
  <c r="AK49" i="29"/>
  <c r="AJ49" i="29"/>
  <c r="AI49" i="29"/>
  <c r="AH49" i="29"/>
  <c r="AG49" i="29"/>
  <c r="AF49" i="29"/>
  <c r="AE49" i="29"/>
  <c r="AD49" i="29"/>
  <c r="W49" i="29"/>
  <c r="S49" i="29"/>
  <c r="J49" i="29"/>
  <c r="G49" i="29"/>
  <c r="AK48" i="29"/>
  <c r="AJ48" i="29"/>
  <c r="AI48" i="29"/>
  <c r="AH48" i="29"/>
  <c r="AG48" i="29"/>
  <c r="AF48" i="29"/>
  <c r="AE48" i="29"/>
  <c r="AD48" i="29"/>
  <c r="W48" i="29"/>
  <c r="S48" i="29"/>
  <c r="J48" i="29"/>
  <c r="G48" i="29"/>
  <c r="AK47" i="29"/>
  <c r="AJ47" i="29"/>
  <c r="AI47" i="29"/>
  <c r="AH47" i="29"/>
  <c r="AG47" i="29"/>
  <c r="AF47" i="29"/>
  <c r="AE47" i="29"/>
  <c r="AD47" i="29"/>
  <c r="W47" i="29"/>
  <c r="S47" i="29"/>
  <c r="J47" i="29"/>
  <c r="G47" i="29"/>
  <c r="AK46" i="29"/>
  <c r="AJ46" i="29"/>
  <c r="AI46" i="29"/>
  <c r="AH46" i="29"/>
  <c r="AG46" i="29"/>
  <c r="AF46" i="29"/>
  <c r="AE46" i="29"/>
  <c r="AD46" i="29"/>
  <c r="W46" i="29"/>
  <c r="S46" i="29"/>
  <c r="J46" i="29"/>
  <c r="G46" i="29"/>
  <c r="AK45" i="29"/>
  <c r="AJ45" i="29"/>
  <c r="AI45" i="29"/>
  <c r="AH45" i="29"/>
  <c r="AG45" i="29"/>
  <c r="AF45" i="29"/>
  <c r="AE45" i="29"/>
  <c r="AD45" i="29"/>
  <c r="W45" i="29"/>
  <c r="S45" i="29"/>
  <c r="J45" i="29"/>
  <c r="G45" i="29"/>
  <c r="AK44" i="29"/>
  <c r="AJ44" i="29"/>
  <c r="AI44" i="29"/>
  <c r="AH44" i="29"/>
  <c r="AG44" i="29"/>
  <c r="AF44" i="29"/>
  <c r="AE44" i="29"/>
  <c r="AD44" i="29"/>
  <c r="W44" i="29"/>
  <c r="S44" i="29"/>
  <c r="J44" i="29"/>
  <c r="G44" i="29"/>
  <c r="AK43" i="29"/>
  <c r="AJ43" i="29"/>
  <c r="AI43" i="29"/>
  <c r="AH43" i="29"/>
  <c r="AG43" i="29"/>
  <c r="AF43" i="29"/>
  <c r="AE43" i="29"/>
  <c r="AD43" i="29"/>
  <c r="W43" i="29"/>
  <c r="S43" i="29"/>
  <c r="J43" i="29"/>
  <c r="G43" i="29"/>
  <c r="AK42" i="29"/>
  <c r="AJ42" i="29"/>
  <c r="AI42" i="29"/>
  <c r="AH42" i="29"/>
  <c r="AG42" i="29"/>
  <c r="AF42" i="29"/>
  <c r="AE42" i="29"/>
  <c r="AD42" i="29"/>
  <c r="W42" i="29"/>
  <c r="S42" i="29"/>
  <c r="J42" i="29"/>
  <c r="G42" i="29"/>
  <c r="AK41" i="29"/>
  <c r="AJ41" i="29"/>
  <c r="AI41" i="29"/>
  <c r="AH41" i="29"/>
  <c r="AG41" i="29"/>
  <c r="AF41" i="29"/>
  <c r="AE41" i="29"/>
  <c r="AD41" i="29"/>
  <c r="W41" i="29"/>
  <c r="S41" i="29"/>
  <c r="J41" i="29"/>
  <c r="G41" i="29"/>
  <c r="AK40" i="29"/>
  <c r="AJ40" i="29"/>
  <c r="AI40" i="29"/>
  <c r="AH40" i="29"/>
  <c r="AG40" i="29"/>
  <c r="AF40" i="29"/>
  <c r="AE40" i="29"/>
  <c r="AD40" i="29"/>
  <c r="W40" i="29"/>
  <c r="S40" i="29"/>
  <c r="J40" i="29"/>
  <c r="G40" i="29"/>
  <c r="AK39" i="29"/>
  <c r="AJ39" i="29"/>
  <c r="AI39" i="29"/>
  <c r="AH39" i="29"/>
  <c r="AG39" i="29"/>
  <c r="AF39" i="29"/>
  <c r="AE39" i="29"/>
  <c r="AD39" i="29"/>
  <c r="W39" i="29"/>
  <c r="S39" i="29"/>
  <c r="J39" i="29"/>
  <c r="G39" i="29"/>
  <c r="AK38" i="29"/>
  <c r="AJ38" i="29"/>
  <c r="AI38" i="29"/>
  <c r="AH38" i="29"/>
  <c r="AG38" i="29"/>
  <c r="AF38" i="29"/>
  <c r="AE38" i="29"/>
  <c r="AD38" i="29"/>
  <c r="W38" i="29"/>
  <c r="S38" i="29"/>
  <c r="J38" i="29"/>
  <c r="H38" i="29"/>
  <c r="G38" i="29"/>
  <c r="AK37" i="29"/>
  <c r="AJ37" i="29"/>
  <c r="AI37" i="29"/>
  <c r="AH37" i="29"/>
  <c r="AG37" i="29"/>
  <c r="AF37" i="29"/>
  <c r="AE37" i="29"/>
  <c r="AD37" i="29"/>
  <c r="W37" i="29"/>
  <c r="S37" i="29"/>
  <c r="J37" i="29"/>
  <c r="H37" i="29"/>
  <c r="G37" i="29"/>
  <c r="AK36" i="29"/>
  <c r="AJ36" i="29"/>
  <c r="AI36" i="29"/>
  <c r="AH36" i="29"/>
  <c r="AG36" i="29"/>
  <c r="AF36" i="29"/>
  <c r="AE36" i="29"/>
  <c r="AD36" i="29"/>
  <c r="W36" i="29"/>
  <c r="S36" i="29"/>
  <c r="J36" i="29"/>
  <c r="H36" i="29"/>
  <c r="G36" i="29"/>
  <c r="AK35" i="29"/>
  <c r="AJ35" i="29"/>
  <c r="AI35" i="29"/>
  <c r="AH35" i="29"/>
  <c r="AG35" i="29"/>
  <c r="AF35" i="29"/>
  <c r="AE35" i="29"/>
  <c r="AD35" i="29"/>
  <c r="W35" i="29"/>
  <c r="S35" i="29"/>
  <c r="J35" i="29"/>
  <c r="H35" i="29"/>
  <c r="G35" i="29"/>
  <c r="AK34" i="29"/>
  <c r="AJ34" i="29"/>
  <c r="AI34" i="29"/>
  <c r="AH34" i="29"/>
  <c r="AG34" i="29"/>
  <c r="AF34" i="29"/>
  <c r="AE34" i="29"/>
  <c r="AD34" i="29"/>
  <c r="W34" i="29"/>
  <c r="S34" i="29"/>
  <c r="J34" i="29"/>
  <c r="H34" i="29"/>
  <c r="G34" i="29"/>
  <c r="AK33" i="29"/>
  <c r="AJ33" i="29"/>
  <c r="AI33" i="29"/>
  <c r="AH33" i="29"/>
  <c r="AG33" i="29"/>
  <c r="AF33" i="29"/>
  <c r="AE33" i="29"/>
  <c r="AD33" i="29"/>
  <c r="W33" i="29"/>
  <c r="S33" i="29"/>
  <c r="J33" i="29"/>
  <c r="H33" i="29"/>
  <c r="G33" i="29"/>
  <c r="AK32" i="29"/>
  <c r="AJ32" i="29"/>
  <c r="AI32" i="29"/>
  <c r="AH32" i="29"/>
  <c r="AG32" i="29"/>
  <c r="AF32" i="29"/>
  <c r="AE32" i="29"/>
  <c r="AD32" i="29"/>
  <c r="W32" i="29"/>
  <c r="S32" i="29"/>
  <c r="J32" i="29"/>
  <c r="H32" i="29"/>
  <c r="G32" i="29"/>
  <c r="AK31" i="29"/>
  <c r="AJ31" i="29"/>
  <c r="AI31" i="29"/>
  <c r="AH31" i="29"/>
  <c r="AG31" i="29"/>
  <c r="AF31" i="29"/>
  <c r="AE31" i="29"/>
  <c r="AD31" i="29"/>
  <c r="W31" i="29"/>
  <c r="S31" i="29"/>
  <c r="J31" i="29"/>
  <c r="H31" i="29"/>
  <c r="G31" i="29"/>
  <c r="AK30" i="29"/>
  <c r="AJ30" i="29"/>
  <c r="AI30" i="29"/>
  <c r="AH30" i="29"/>
  <c r="AG30" i="29"/>
  <c r="AF30" i="29"/>
  <c r="AE30" i="29"/>
  <c r="AD30" i="29"/>
  <c r="W30" i="29"/>
  <c r="S30" i="29"/>
  <c r="J30" i="29"/>
  <c r="H30" i="29"/>
  <c r="G30" i="29"/>
  <c r="AK29" i="29"/>
  <c r="AJ29" i="29"/>
  <c r="AI29" i="29"/>
  <c r="AH29" i="29"/>
  <c r="AG29" i="29"/>
  <c r="AF29" i="29"/>
  <c r="AE29" i="29"/>
  <c r="AD29" i="29"/>
  <c r="W29" i="29"/>
  <c r="S29" i="29"/>
  <c r="J29" i="29"/>
  <c r="H29" i="29"/>
  <c r="G29" i="29"/>
  <c r="AK28" i="29"/>
  <c r="AJ28" i="29"/>
  <c r="AI28" i="29"/>
  <c r="AH28" i="29"/>
  <c r="AG28" i="29"/>
  <c r="AF28" i="29"/>
  <c r="AE28" i="29"/>
  <c r="AD28" i="29"/>
  <c r="W28" i="29"/>
  <c r="S28" i="29"/>
  <c r="J28" i="29"/>
  <c r="H28" i="29"/>
  <c r="G28" i="29"/>
  <c r="AK27" i="29"/>
  <c r="AJ27" i="29"/>
  <c r="AI27" i="29"/>
  <c r="AH27" i="29"/>
  <c r="AG27" i="29"/>
  <c r="AF27" i="29"/>
  <c r="AE27" i="29"/>
  <c r="AD27" i="29"/>
  <c r="W27" i="29"/>
  <c r="S27" i="29"/>
  <c r="J27" i="29"/>
  <c r="H27" i="29"/>
  <c r="G27" i="29"/>
  <c r="AK26" i="29"/>
  <c r="AJ26" i="29"/>
  <c r="AI26" i="29"/>
  <c r="AH26" i="29"/>
  <c r="AG26" i="29"/>
  <c r="AF26" i="29"/>
  <c r="AE26" i="29"/>
  <c r="AD26" i="29"/>
  <c r="W26" i="29"/>
  <c r="S26" i="29"/>
  <c r="J26" i="29"/>
  <c r="H26" i="29"/>
  <c r="G26" i="29"/>
  <c r="AK25" i="29"/>
  <c r="AJ25" i="29"/>
  <c r="AI25" i="29"/>
  <c r="AH25" i="29"/>
  <c r="AG25" i="29"/>
  <c r="AF25" i="29"/>
  <c r="AE25" i="29"/>
  <c r="AD25" i="29"/>
  <c r="W25" i="29"/>
  <c r="S25" i="29"/>
  <c r="J25" i="29"/>
  <c r="H25" i="29"/>
  <c r="G25" i="29"/>
  <c r="AK24" i="29"/>
  <c r="AJ24" i="29"/>
  <c r="AI24" i="29"/>
  <c r="AH24" i="29"/>
  <c r="AG24" i="29"/>
  <c r="AF24" i="29"/>
  <c r="AE24" i="29"/>
  <c r="AD24" i="29"/>
  <c r="W24" i="29"/>
  <c r="S24" i="29"/>
  <c r="J24" i="29"/>
  <c r="H24" i="29"/>
  <c r="G24" i="29"/>
  <c r="AK23" i="29"/>
  <c r="AJ23" i="29"/>
  <c r="AI23" i="29"/>
  <c r="AH23" i="29"/>
  <c r="AG23" i="29"/>
  <c r="AF23" i="29"/>
  <c r="AE23" i="29"/>
  <c r="AD23" i="29"/>
  <c r="W23" i="29"/>
  <c r="S23" i="29"/>
  <c r="J23" i="29"/>
  <c r="H23" i="29"/>
  <c r="G23" i="29"/>
  <c r="AK22" i="29"/>
  <c r="AJ22" i="29"/>
  <c r="AI22" i="29"/>
  <c r="AH22" i="29"/>
  <c r="AG22" i="29"/>
  <c r="AF22" i="29"/>
  <c r="AE22" i="29"/>
  <c r="AD22" i="29"/>
  <c r="W22" i="29"/>
  <c r="S22" i="29"/>
  <c r="J22" i="29"/>
  <c r="H22" i="29"/>
  <c r="G22" i="29"/>
  <c r="AK21" i="29"/>
  <c r="AJ21" i="29"/>
  <c r="AI21" i="29"/>
  <c r="AH21" i="29"/>
  <c r="AG21" i="29"/>
  <c r="AF21" i="29"/>
  <c r="AE21" i="29"/>
  <c r="AD21" i="29"/>
  <c r="W21" i="29"/>
  <c r="S21" i="29"/>
  <c r="J21" i="29"/>
  <c r="H21" i="29"/>
  <c r="G21" i="29"/>
  <c r="AK20" i="29"/>
  <c r="AJ20" i="29"/>
  <c r="AI20" i="29"/>
  <c r="AH20" i="29"/>
  <c r="AG20" i="29"/>
  <c r="AF20" i="29"/>
  <c r="AE20" i="29"/>
  <c r="AD20" i="29"/>
  <c r="W20" i="29"/>
  <c r="S20" i="29"/>
  <c r="J20" i="29"/>
  <c r="H20" i="29"/>
  <c r="G20" i="29"/>
  <c r="AK19" i="29"/>
  <c r="AJ19" i="29"/>
  <c r="AI19" i="29"/>
  <c r="AH19" i="29"/>
  <c r="AG19" i="29"/>
  <c r="AF19" i="29"/>
  <c r="AE19" i="29"/>
  <c r="AD19" i="29"/>
  <c r="W19" i="29"/>
  <c r="S19" i="29"/>
  <c r="J19" i="29"/>
  <c r="H19" i="29"/>
  <c r="G19" i="29"/>
  <c r="AK18" i="29"/>
  <c r="AJ18" i="29"/>
  <c r="AI18" i="29"/>
  <c r="AH18" i="29"/>
  <c r="AG18" i="29"/>
  <c r="AF18" i="29"/>
  <c r="AE18" i="29"/>
  <c r="AD18" i="29"/>
  <c r="W18" i="29"/>
  <c r="S18" i="29"/>
  <c r="J18" i="29"/>
  <c r="H18" i="29"/>
  <c r="G18" i="29"/>
  <c r="AK17" i="29"/>
  <c r="AJ17" i="29"/>
  <c r="AI17" i="29"/>
  <c r="AH17" i="29"/>
  <c r="AG17" i="29"/>
  <c r="AF17" i="29"/>
  <c r="AE17" i="29"/>
  <c r="AD17" i="29"/>
  <c r="W17" i="29"/>
  <c r="S17" i="29"/>
  <c r="J17" i="29"/>
  <c r="H17" i="29"/>
  <c r="G17" i="29"/>
  <c r="AK16" i="29"/>
  <c r="AJ16" i="29"/>
  <c r="AI16" i="29"/>
  <c r="AH16" i="29"/>
  <c r="AG16" i="29"/>
  <c r="AF16" i="29"/>
  <c r="AE16" i="29"/>
  <c r="AD16" i="29"/>
  <c r="W16" i="29"/>
  <c r="S16" i="29"/>
  <c r="J16" i="29"/>
  <c r="H16" i="29"/>
  <c r="G16" i="29"/>
  <c r="AK15" i="29"/>
  <c r="AJ15" i="29"/>
  <c r="AI15" i="29"/>
  <c r="AH15" i="29"/>
  <c r="AG15" i="29"/>
  <c r="AF15" i="29"/>
  <c r="AE15" i="29"/>
  <c r="AD15" i="29"/>
  <c r="W15" i="29"/>
  <c r="S15" i="29"/>
  <c r="J15" i="29"/>
  <c r="H15" i="29"/>
  <c r="G15" i="29"/>
  <c r="AK14" i="29"/>
  <c r="AJ14" i="29"/>
  <c r="AI14" i="29"/>
  <c r="AH14" i="29"/>
  <c r="AG14" i="29"/>
  <c r="AF14" i="29"/>
  <c r="AE14" i="29"/>
  <c r="AD14" i="29"/>
  <c r="W14" i="29"/>
  <c r="S14" i="29"/>
  <c r="J14" i="29"/>
  <c r="H14" i="29"/>
  <c r="G14" i="29"/>
  <c r="AK13" i="29"/>
  <c r="AJ13" i="29"/>
  <c r="AI13" i="29"/>
  <c r="AH13" i="29"/>
  <c r="AG13" i="29"/>
  <c r="AF13" i="29"/>
  <c r="AE13" i="29"/>
  <c r="AD13" i="29"/>
  <c r="W13" i="29"/>
  <c r="S13" i="29"/>
  <c r="J13" i="29"/>
  <c r="H13" i="29"/>
  <c r="G13" i="29"/>
  <c r="AK12" i="29"/>
  <c r="AJ12" i="29"/>
  <c r="AI12" i="29"/>
  <c r="AH12" i="29"/>
  <c r="AG12" i="29"/>
  <c r="AF12" i="29"/>
  <c r="AE12" i="29"/>
  <c r="AD12" i="29"/>
  <c r="W12" i="29"/>
  <c r="S12" i="29"/>
  <c r="J12" i="29"/>
  <c r="H12" i="29"/>
  <c r="G12" i="29"/>
  <c r="AK11" i="29"/>
  <c r="AJ11" i="29"/>
  <c r="AI11" i="29"/>
  <c r="AH11" i="29"/>
  <c r="AG11" i="29"/>
  <c r="AF11" i="29"/>
  <c r="AE11" i="29"/>
  <c r="AD11" i="29"/>
  <c r="W11" i="29"/>
  <c r="W70" i="29" s="1"/>
  <c r="S11" i="29"/>
  <c r="J11" i="29"/>
  <c r="H11" i="29"/>
  <c r="G11" i="29"/>
  <c r="AK10" i="29"/>
  <c r="AJ10" i="29"/>
  <c r="AI10" i="29"/>
  <c r="AH10" i="29"/>
  <c r="AG10" i="29"/>
  <c r="AF10" i="29"/>
  <c r="AE10" i="29"/>
  <c r="AD10" i="29"/>
  <c r="W10" i="29"/>
  <c r="J10" i="29"/>
  <c r="H10" i="29"/>
  <c r="G10" i="29"/>
  <c r="AK131" i="29"/>
  <c r="AJ131" i="29"/>
  <c r="AI131" i="29"/>
  <c r="AH131" i="29"/>
  <c r="AG131" i="29"/>
  <c r="AF131" i="29"/>
  <c r="AE131" i="29"/>
  <c r="AD131" i="29"/>
  <c r="W131" i="29"/>
  <c r="S131" i="29"/>
  <c r="J131" i="29"/>
  <c r="H131" i="29"/>
  <c r="G131" i="29"/>
  <c r="AK130" i="29"/>
  <c r="AJ130" i="29"/>
  <c r="AI130" i="29"/>
  <c r="AH130" i="29"/>
  <c r="AG130" i="29"/>
  <c r="AF130" i="29"/>
  <c r="AE130" i="29"/>
  <c r="AD130" i="29"/>
  <c r="W130" i="29"/>
  <c r="S130" i="29"/>
  <c r="J130" i="29"/>
  <c r="H130" i="29"/>
  <c r="G130" i="29"/>
  <c r="AK129" i="29"/>
  <c r="AJ129" i="29"/>
  <c r="AI129" i="29"/>
  <c r="AH129" i="29"/>
  <c r="AG129" i="29"/>
  <c r="AF129" i="29"/>
  <c r="AE129" i="29"/>
  <c r="AD129" i="29"/>
  <c r="W129" i="29"/>
  <c r="J129" i="29"/>
  <c r="H129" i="29"/>
  <c r="G129" i="29"/>
  <c r="AK128" i="29"/>
  <c r="AJ128" i="29"/>
  <c r="AI128" i="29"/>
  <c r="AH128" i="29"/>
  <c r="AG128" i="29"/>
  <c r="AF128" i="29"/>
  <c r="AE128" i="29"/>
  <c r="AD128" i="29"/>
  <c r="W128" i="29"/>
  <c r="J128" i="29"/>
  <c r="H128" i="29"/>
  <c r="G128" i="29"/>
  <c r="AK127" i="29"/>
  <c r="AJ127" i="29"/>
  <c r="AI127" i="29"/>
  <c r="AH127" i="29"/>
  <c r="AG127" i="29"/>
  <c r="AF127" i="29"/>
  <c r="AE127" i="29"/>
  <c r="AD127" i="29"/>
  <c r="W127" i="29"/>
  <c r="S127" i="29"/>
  <c r="J127" i="29"/>
  <c r="H127" i="29"/>
  <c r="G127" i="29"/>
  <c r="AK126" i="29"/>
  <c r="AJ126" i="29"/>
  <c r="AI126" i="29"/>
  <c r="AH126" i="29"/>
  <c r="AG126" i="29"/>
  <c r="AF126" i="29"/>
  <c r="AE126" i="29"/>
  <c r="AD126" i="29"/>
  <c r="W126" i="29"/>
  <c r="S126" i="29"/>
  <c r="J126" i="29"/>
  <c r="H126" i="29"/>
  <c r="G126" i="29"/>
  <c r="AK125" i="29"/>
  <c r="AJ125" i="29"/>
  <c r="AI125" i="29"/>
  <c r="AH125" i="29"/>
  <c r="AG125" i="29"/>
  <c r="AF125" i="29"/>
  <c r="AE125" i="29"/>
  <c r="AD125" i="29"/>
  <c r="W125" i="29"/>
  <c r="J125" i="29"/>
  <c r="H125" i="29"/>
  <c r="G125" i="29"/>
  <c r="AK124" i="29"/>
  <c r="AJ124" i="29"/>
  <c r="AI124" i="29"/>
  <c r="AH124" i="29"/>
  <c r="AG124" i="29"/>
  <c r="AF124" i="29"/>
  <c r="AE124" i="29"/>
  <c r="AD124" i="29"/>
  <c r="W124" i="29"/>
  <c r="J124" i="29"/>
  <c r="H124" i="29"/>
  <c r="G124" i="29"/>
  <c r="AK123" i="29"/>
  <c r="AJ123" i="29"/>
  <c r="AI123" i="29"/>
  <c r="AH123" i="29"/>
  <c r="AG123" i="29"/>
  <c r="AF123" i="29"/>
  <c r="AE123" i="29"/>
  <c r="AD123" i="29"/>
  <c r="W123" i="29"/>
  <c r="S123" i="29"/>
  <c r="J123" i="29"/>
  <c r="H123" i="29"/>
  <c r="G123" i="29"/>
  <c r="AK122" i="29"/>
  <c r="AJ122" i="29"/>
  <c r="AI122" i="29"/>
  <c r="AH122" i="29"/>
  <c r="AG122" i="29"/>
  <c r="AF122" i="29"/>
  <c r="AE122" i="29"/>
  <c r="AD122" i="29"/>
  <c r="W122" i="29"/>
  <c r="S122" i="29"/>
  <c r="J122" i="29"/>
  <c r="H122" i="29"/>
  <c r="G122" i="29"/>
  <c r="AK121" i="29"/>
  <c r="AJ121" i="29"/>
  <c r="AI121" i="29"/>
  <c r="AH121" i="29"/>
  <c r="AG121" i="29"/>
  <c r="AF121" i="29"/>
  <c r="AE121" i="29"/>
  <c r="AD121" i="29"/>
  <c r="W121" i="29"/>
  <c r="J121" i="29"/>
  <c r="H121" i="29"/>
  <c r="G121" i="29"/>
  <c r="AK120" i="29"/>
  <c r="AJ120" i="29"/>
  <c r="AI120" i="29"/>
  <c r="AH120" i="29"/>
  <c r="AG120" i="29"/>
  <c r="AF120" i="29"/>
  <c r="AE120" i="29"/>
  <c r="AD120" i="29"/>
  <c r="W120" i="29"/>
  <c r="J120" i="29"/>
  <c r="G120" i="29"/>
  <c r="AK119" i="29"/>
  <c r="AJ119" i="29"/>
  <c r="AI119" i="29"/>
  <c r="AH119" i="29"/>
  <c r="AG119" i="29"/>
  <c r="AF119" i="29"/>
  <c r="AE119" i="29"/>
  <c r="AD119" i="29"/>
  <c r="W119" i="29"/>
  <c r="S119" i="29"/>
  <c r="J119" i="29"/>
  <c r="G119" i="29"/>
  <c r="AK118" i="29"/>
  <c r="AJ118" i="29"/>
  <c r="AI118" i="29"/>
  <c r="AH118" i="29"/>
  <c r="AG118" i="29"/>
  <c r="AF118" i="29"/>
  <c r="AE118" i="29"/>
  <c r="AD118" i="29"/>
  <c r="W118" i="29"/>
  <c r="S118" i="29"/>
  <c r="J118" i="29"/>
  <c r="G118" i="29"/>
  <c r="AK117" i="29"/>
  <c r="AJ117" i="29"/>
  <c r="AI117" i="29"/>
  <c r="AH117" i="29"/>
  <c r="AG117" i="29"/>
  <c r="AF117" i="29"/>
  <c r="AE117" i="29"/>
  <c r="AD117" i="29"/>
  <c r="W117" i="29"/>
  <c r="S117" i="29"/>
  <c r="J117" i="29"/>
  <c r="G117" i="29"/>
  <c r="AK116" i="29"/>
  <c r="AJ116" i="29"/>
  <c r="AI116" i="29"/>
  <c r="AH116" i="29"/>
  <c r="AG116" i="29"/>
  <c r="AF116" i="29"/>
  <c r="AE116" i="29"/>
  <c r="AD116" i="29"/>
  <c r="W116" i="29"/>
  <c r="J116" i="29"/>
  <c r="G116" i="29"/>
  <c r="AK115" i="29"/>
  <c r="AJ115" i="29"/>
  <c r="AI115" i="29"/>
  <c r="AH115" i="29"/>
  <c r="AG115" i="29"/>
  <c r="AF115" i="29"/>
  <c r="AE115" i="29"/>
  <c r="AD115" i="29"/>
  <c r="W115" i="29"/>
  <c r="S115" i="29"/>
  <c r="J115" i="29"/>
  <c r="G115" i="29"/>
  <c r="AK114" i="29"/>
  <c r="AJ114" i="29"/>
  <c r="AI114" i="29"/>
  <c r="AH114" i="29"/>
  <c r="AG114" i="29"/>
  <c r="AF114" i="29"/>
  <c r="AE114" i="29"/>
  <c r="AD114" i="29"/>
  <c r="W114" i="29"/>
  <c r="S114" i="29"/>
  <c r="J114" i="29"/>
  <c r="G114" i="29"/>
  <c r="AK113" i="29"/>
  <c r="AJ113" i="29"/>
  <c r="AI113" i="29"/>
  <c r="AH113" i="29"/>
  <c r="AG113" i="29"/>
  <c r="AF113" i="29"/>
  <c r="AE113" i="29"/>
  <c r="AD113" i="29"/>
  <c r="W113" i="29"/>
  <c r="S113" i="29"/>
  <c r="J113" i="29"/>
  <c r="G113" i="29"/>
  <c r="AK112" i="29"/>
  <c r="AJ112" i="29"/>
  <c r="AI112" i="29"/>
  <c r="AH112" i="29"/>
  <c r="AG112" i="29"/>
  <c r="AF112" i="29"/>
  <c r="AE112" i="29"/>
  <c r="AD112" i="29"/>
  <c r="W112" i="29"/>
  <c r="J112" i="29"/>
  <c r="G112" i="29"/>
  <c r="AK111" i="29"/>
  <c r="AJ111" i="29"/>
  <c r="AI111" i="29"/>
  <c r="AH111" i="29"/>
  <c r="AG111" i="29"/>
  <c r="AF111" i="29"/>
  <c r="AE111" i="29"/>
  <c r="AD111" i="29"/>
  <c r="W111" i="29"/>
  <c r="S111" i="29"/>
  <c r="J111" i="29"/>
  <c r="G111" i="29"/>
  <c r="AK110" i="29"/>
  <c r="AJ110" i="29"/>
  <c r="AI110" i="29"/>
  <c r="AH110" i="29"/>
  <c r="AG110" i="29"/>
  <c r="AF110" i="29"/>
  <c r="AE110" i="29"/>
  <c r="AD110" i="29"/>
  <c r="W110" i="29"/>
  <c r="S110" i="29"/>
  <c r="J110" i="29"/>
  <c r="G110" i="29"/>
  <c r="AK109" i="29"/>
  <c r="AJ109" i="29"/>
  <c r="AI109" i="29"/>
  <c r="AH109" i="29"/>
  <c r="AG109" i="29"/>
  <c r="AF109" i="29"/>
  <c r="AE109" i="29"/>
  <c r="AD109" i="29"/>
  <c r="W109" i="29"/>
  <c r="S109" i="29"/>
  <c r="J109" i="29"/>
  <c r="G109" i="29"/>
  <c r="AK108" i="29"/>
  <c r="AJ108" i="29"/>
  <c r="AI108" i="29"/>
  <c r="AH108" i="29"/>
  <c r="AG108" i="29"/>
  <c r="AF108" i="29"/>
  <c r="AE108" i="29"/>
  <c r="AD108" i="29"/>
  <c r="W108" i="29"/>
  <c r="J108" i="29"/>
  <c r="G108" i="29"/>
  <c r="AK107" i="29"/>
  <c r="AJ107" i="29"/>
  <c r="AI107" i="29"/>
  <c r="AH107" i="29"/>
  <c r="AG107" i="29"/>
  <c r="AF107" i="29"/>
  <c r="AE107" i="29"/>
  <c r="AD107" i="29"/>
  <c r="W107" i="29"/>
  <c r="S107" i="29"/>
  <c r="J107" i="29"/>
  <c r="G107" i="29"/>
  <c r="AK106" i="29"/>
  <c r="AJ106" i="29"/>
  <c r="AI106" i="29"/>
  <c r="AH106" i="29"/>
  <c r="AG106" i="29"/>
  <c r="AF106" i="29"/>
  <c r="AE106" i="29"/>
  <c r="AD106" i="29"/>
  <c r="W106" i="29"/>
  <c r="S106" i="29"/>
  <c r="J106" i="29"/>
  <c r="G106" i="29"/>
  <c r="AK105" i="29"/>
  <c r="AJ105" i="29"/>
  <c r="AI105" i="29"/>
  <c r="AH105" i="29"/>
  <c r="AG105" i="29"/>
  <c r="AF105" i="29"/>
  <c r="AE105" i="29"/>
  <c r="AD105" i="29"/>
  <c r="W105" i="29"/>
  <c r="S105" i="29"/>
  <c r="J105" i="29"/>
  <c r="G105" i="29"/>
  <c r="AK104" i="29"/>
  <c r="AJ104" i="29"/>
  <c r="AI104" i="29"/>
  <c r="AH104" i="29"/>
  <c r="AG104" i="29"/>
  <c r="AF104" i="29"/>
  <c r="AE104" i="29"/>
  <c r="AD104" i="29"/>
  <c r="W104" i="29"/>
  <c r="J104" i="29"/>
  <c r="G104" i="29"/>
  <c r="AK103" i="29"/>
  <c r="AJ103" i="29"/>
  <c r="AI103" i="29"/>
  <c r="AH103" i="29"/>
  <c r="AG103" i="29"/>
  <c r="AF103" i="29"/>
  <c r="AE103" i="29"/>
  <c r="AD103" i="29"/>
  <c r="W103" i="29"/>
  <c r="S103" i="29"/>
  <c r="J103" i="29"/>
  <c r="G103" i="29"/>
  <c r="AK102" i="29"/>
  <c r="AJ102" i="29"/>
  <c r="AI102" i="29"/>
  <c r="AH102" i="29"/>
  <c r="AG102" i="29"/>
  <c r="AF102" i="29"/>
  <c r="AE102" i="29"/>
  <c r="AD102" i="29"/>
  <c r="W102" i="29"/>
  <c r="S102" i="29"/>
  <c r="J102" i="29"/>
  <c r="G102" i="29"/>
  <c r="AK101" i="29"/>
  <c r="AJ101" i="29"/>
  <c r="AI101" i="29"/>
  <c r="AH101" i="29"/>
  <c r="AG101" i="29"/>
  <c r="AF101" i="29"/>
  <c r="AE101" i="29"/>
  <c r="AD101" i="29"/>
  <c r="W101" i="29"/>
  <c r="S101" i="29"/>
  <c r="J101" i="29"/>
  <c r="G101" i="29"/>
  <c r="AK100" i="29"/>
  <c r="AJ100" i="29"/>
  <c r="AI100" i="29"/>
  <c r="AH100" i="29"/>
  <c r="AG100" i="29"/>
  <c r="AF100" i="29"/>
  <c r="AE100" i="29"/>
  <c r="AD100" i="29"/>
  <c r="W100" i="29"/>
  <c r="J100" i="29"/>
  <c r="H100" i="29"/>
  <c r="G100" i="29"/>
  <c r="AK99" i="29"/>
  <c r="AJ99" i="29"/>
  <c r="AI99" i="29"/>
  <c r="AH99" i="29"/>
  <c r="AG99" i="29"/>
  <c r="AF99" i="29"/>
  <c r="AE99" i="29"/>
  <c r="AD99" i="29"/>
  <c r="W99" i="29"/>
  <c r="S99" i="29"/>
  <c r="J99" i="29"/>
  <c r="H99" i="29"/>
  <c r="G99" i="29"/>
  <c r="AK98" i="29"/>
  <c r="AJ98" i="29"/>
  <c r="AI98" i="29"/>
  <c r="AH98" i="29"/>
  <c r="AG98" i="29"/>
  <c r="AF98" i="29"/>
  <c r="AE98" i="29"/>
  <c r="AD98" i="29"/>
  <c r="W98" i="29"/>
  <c r="S98" i="29"/>
  <c r="J98" i="29"/>
  <c r="H98" i="29"/>
  <c r="G98" i="29"/>
  <c r="AK97" i="29"/>
  <c r="AJ97" i="29"/>
  <c r="AI97" i="29"/>
  <c r="AH97" i="29"/>
  <c r="AG97" i="29"/>
  <c r="AF97" i="29"/>
  <c r="AE97" i="29"/>
  <c r="AD97" i="29"/>
  <c r="W97" i="29"/>
  <c r="J97" i="29"/>
  <c r="H97" i="29"/>
  <c r="G97" i="29"/>
  <c r="AK96" i="29"/>
  <c r="AJ96" i="29"/>
  <c r="AI96" i="29"/>
  <c r="AH96" i="29"/>
  <c r="AG96" i="29"/>
  <c r="AF96" i="29"/>
  <c r="AE96" i="29"/>
  <c r="AD96" i="29"/>
  <c r="W96" i="29"/>
  <c r="J96" i="29"/>
  <c r="H96" i="29"/>
  <c r="G96" i="29"/>
  <c r="AK95" i="29"/>
  <c r="AJ95" i="29"/>
  <c r="AI95" i="29"/>
  <c r="AH95" i="29"/>
  <c r="AG95" i="29"/>
  <c r="AF95" i="29"/>
  <c r="AE95" i="29"/>
  <c r="AD95" i="29"/>
  <c r="W95" i="29"/>
  <c r="S95" i="29"/>
  <c r="J95" i="29"/>
  <c r="H95" i="29"/>
  <c r="G95" i="29"/>
  <c r="AK94" i="29"/>
  <c r="AJ94" i="29"/>
  <c r="AI94" i="29"/>
  <c r="AH94" i="29"/>
  <c r="AG94" i="29"/>
  <c r="AF94" i="29"/>
  <c r="AE94" i="29"/>
  <c r="AD94" i="29"/>
  <c r="W94" i="29"/>
  <c r="S94" i="29"/>
  <c r="J94" i="29"/>
  <c r="H94" i="29"/>
  <c r="G94" i="29"/>
  <c r="AK93" i="29"/>
  <c r="AJ93" i="29"/>
  <c r="AI93" i="29"/>
  <c r="AH93" i="29"/>
  <c r="AG93" i="29"/>
  <c r="AF93" i="29"/>
  <c r="AE93" i="29"/>
  <c r="AD93" i="29"/>
  <c r="W93" i="29"/>
  <c r="J93" i="29"/>
  <c r="H93" i="29"/>
  <c r="G93" i="29"/>
  <c r="AK92" i="29"/>
  <c r="AJ92" i="29"/>
  <c r="AI92" i="29"/>
  <c r="AH92" i="29"/>
  <c r="AG92" i="29"/>
  <c r="AF92" i="29"/>
  <c r="AE92" i="29"/>
  <c r="AD92" i="29"/>
  <c r="W92" i="29"/>
  <c r="J92" i="29"/>
  <c r="H92" i="29"/>
  <c r="G92" i="29"/>
  <c r="AK91" i="29"/>
  <c r="AJ91" i="29"/>
  <c r="AI91" i="29"/>
  <c r="AH91" i="29"/>
  <c r="AG91" i="29"/>
  <c r="AF91" i="29"/>
  <c r="AE91" i="29"/>
  <c r="AD91" i="29"/>
  <c r="W91" i="29"/>
  <c r="S91" i="29"/>
  <c r="J91" i="29"/>
  <c r="H91" i="29"/>
  <c r="G91" i="29"/>
  <c r="AK90" i="29"/>
  <c r="AJ90" i="29"/>
  <c r="AI90" i="29"/>
  <c r="AH90" i="29"/>
  <c r="AG90" i="29"/>
  <c r="AF90" i="29"/>
  <c r="AE90" i="29"/>
  <c r="AD90" i="29"/>
  <c r="W90" i="29"/>
  <c r="S90" i="29"/>
  <c r="J90" i="29"/>
  <c r="H90" i="29"/>
  <c r="G90" i="29"/>
  <c r="AK89" i="29"/>
  <c r="AJ89" i="29"/>
  <c r="AI89" i="29"/>
  <c r="AH89" i="29"/>
  <c r="AG89" i="29"/>
  <c r="AF89" i="29"/>
  <c r="AE89" i="29"/>
  <c r="AD89" i="29"/>
  <c r="W89" i="29"/>
  <c r="J89" i="29"/>
  <c r="H89" i="29"/>
  <c r="G89" i="29"/>
  <c r="AK88" i="29"/>
  <c r="AJ88" i="29"/>
  <c r="AI88" i="29"/>
  <c r="AH88" i="29"/>
  <c r="AG88" i="29"/>
  <c r="AF88" i="29"/>
  <c r="AE88" i="29"/>
  <c r="AD88" i="29"/>
  <c r="W88" i="29"/>
  <c r="J88" i="29"/>
  <c r="H88" i="29"/>
  <c r="G88" i="29"/>
  <c r="AK87" i="29"/>
  <c r="AJ87" i="29"/>
  <c r="AI87" i="29"/>
  <c r="AH87" i="29"/>
  <c r="AG87" i="29"/>
  <c r="AF87" i="29"/>
  <c r="AE87" i="29"/>
  <c r="AD87" i="29"/>
  <c r="W87" i="29"/>
  <c r="S87" i="29"/>
  <c r="J87" i="29"/>
  <c r="H87" i="29"/>
  <c r="G87" i="29"/>
  <c r="AK86" i="29"/>
  <c r="AJ86" i="29"/>
  <c r="AI86" i="29"/>
  <c r="AH86" i="29"/>
  <c r="AG86" i="29"/>
  <c r="AF86" i="29"/>
  <c r="AE86" i="29"/>
  <c r="AD86" i="29"/>
  <c r="W86" i="29"/>
  <c r="S86" i="29"/>
  <c r="J86" i="29"/>
  <c r="H86" i="29"/>
  <c r="G86" i="29"/>
  <c r="AK85" i="29"/>
  <c r="AJ85" i="29"/>
  <c r="AI85" i="29"/>
  <c r="AH85" i="29"/>
  <c r="AG85" i="29"/>
  <c r="AF85" i="29"/>
  <c r="AE85" i="29"/>
  <c r="AD85" i="29"/>
  <c r="W85" i="29"/>
  <c r="J85" i="29"/>
  <c r="H85" i="29"/>
  <c r="G85" i="29"/>
  <c r="AK84" i="29"/>
  <c r="AJ84" i="29"/>
  <c r="AI84" i="29"/>
  <c r="AH84" i="29"/>
  <c r="AG84" i="29"/>
  <c r="AF84" i="29"/>
  <c r="AE84" i="29"/>
  <c r="AD84" i="29"/>
  <c r="W84" i="29"/>
  <c r="J84" i="29"/>
  <c r="H84" i="29"/>
  <c r="G84" i="29"/>
  <c r="AK83" i="29"/>
  <c r="AJ83" i="29"/>
  <c r="AI83" i="29"/>
  <c r="AH83" i="29"/>
  <c r="AG83" i="29"/>
  <c r="AF83" i="29"/>
  <c r="AE83" i="29"/>
  <c r="AD83" i="29"/>
  <c r="W83" i="29"/>
  <c r="S83" i="29"/>
  <c r="J83" i="29"/>
  <c r="H83" i="29"/>
  <c r="G83" i="29"/>
  <c r="AK82" i="29"/>
  <c r="AJ82" i="29"/>
  <c r="AI82" i="29"/>
  <c r="AH82" i="29"/>
  <c r="AG82" i="29"/>
  <c r="AF82" i="29"/>
  <c r="AE82" i="29"/>
  <c r="AD82" i="29"/>
  <c r="W82" i="29"/>
  <c r="S82" i="29"/>
  <c r="J82" i="29"/>
  <c r="H82" i="29"/>
  <c r="G82" i="29"/>
  <c r="AK81" i="29"/>
  <c r="AJ81" i="29"/>
  <c r="AI81" i="29"/>
  <c r="AH81" i="29"/>
  <c r="AG81" i="29"/>
  <c r="AF81" i="29"/>
  <c r="AE81" i="29"/>
  <c r="AD81" i="29"/>
  <c r="W81" i="29"/>
  <c r="J81" i="29"/>
  <c r="H81" i="29"/>
  <c r="G81" i="29"/>
  <c r="AK80" i="29"/>
  <c r="AJ80" i="29"/>
  <c r="AI80" i="29"/>
  <c r="AH80" i="29"/>
  <c r="AG80" i="29"/>
  <c r="AF80" i="29"/>
  <c r="AE80" i="29"/>
  <c r="AD80" i="29"/>
  <c r="W80" i="29"/>
  <c r="J80" i="29"/>
  <c r="H80" i="29"/>
  <c r="G80" i="29"/>
  <c r="AK79" i="29"/>
  <c r="AJ79" i="29"/>
  <c r="AI79" i="29"/>
  <c r="AH79" i="29"/>
  <c r="AG79" i="29"/>
  <c r="AF79" i="29"/>
  <c r="AE79" i="29"/>
  <c r="AD79" i="29"/>
  <c r="W79" i="29"/>
  <c r="S79" i="29"/>
  <c r="J79" i="29"/>
  <c r="H79" i="29"/>
  <c r="G79" i="29"/>
  <c r="AK78" i="29"/>
  <c r="AJ78" i="29"/>
  <c r="AI78" i="29"/>
  <c r="AH78" i="29"/>
  <c r="AG78" i="29"/>
  <c r="AF78" i="29"/>
  <c r="AE78" i="29"/>
  <c r="AD78" i="29"/>
  <c r="W78" i="29"/>
  <c r="S78" i="29"/>
  <c r="J78" i="29"/>
  <c r="H78" i="29"/>
  <c r="G78" i="29"/>
  <c r="AK77" i="29"/>
  <c r="AJ77" i="29"/>
  <c r="AI77" i="29"/>
  <c r="AH77" i="29"/>
  <c r="AG77" i="29"/>
  <c r="AF77" i="29"/>
  <c r="AE77" i="29"/>
  <c r="AD77" i="29"/>
  <c r="W77" i="29"/>
  <c r="J77" i="29"/>
  <c r="H77" i="29"/>
  <c r="G77" i="29"/>
  <c r="AK76" i="29"/>
  <c r="AJ76" i="29"/>
  <c r="AI76" i="29"/>
  <c r="AH76" i="29"/>
  <c r="AG76" i="29"/>
  <c r="AF76" i="29"/>
  <c r="AE76" i="29"/>
  <c r="AD76" i="29"/>
  <c r="W76" i="29"/>
  <c r="J76" i="29"/>
  <c r="H76" i="29"/>
  <c r="G76" i="29"/>
  <c r="AK75" i="29"/>
  <c r="AJ75" i="29"/>
  <c r="AI75" i="29"/>
  <c r="AH75" i="29"/>
  <c r="AG75" i="29"/>
  <c r="AF75" i="29"/>
  <c r="AE75" i="29"/>
  <c r="AD75" i="29"/>
  <c r="W75" i="29"/>
  <c r="S75" i="29"/>
  <c r="J75" i="29"/>
  <c r="H75" i="29"/>
  <c r="G75" i="29"/>
  <c r="AK74" i="29"/>
  <c r="AJ74" i="29"/>
  <c r="AI74" i="29"/>
  <c r="AH74" i="29"/>
  <c r="AG74" i="29"/>
  <c r="AF74" i="29"/>
  <c r="AE74" i="29"/>
  <c r="AD74" i="29"/>
  <c r="W74" i="29"/>
  <c r="W132" i="29" s="1"/>
  <c r="S74" i="29"/>
  <c r="J74" i="29"/>
  <c r="H74" i="29"/>
  <c r="G74" i="29"/>
  <c r="AK73" i="29"/>
  <c r="AJ73" i="29"/>
  <c r="AI73" i="29"/>
  <c r="AH73" i="29"/>
  <c r="AG73" i="29"/>
  <c r="AF73" i="29"/>
  <c r="AE73" i="29"/>
  <c r="AD73" i="29"/>
  <c r="W73" i="29"/>
  <c r="J73" i="29"/>
  <c r="H73" i="29"/>
  <c r="G73" i="29"/>
  <c r="AK72" i="29"/>
  <c r="AJ72" i="29"/>
  <c r="AI72" i="29"/>
  <c r="AH72" i="29"/>
  <c r="AG72" i="29"/>
  <c r="AF72" i="29"/>
  <c r="AE72" i="29"/>
  <c r="AD72" i="29"/>
  <c r="W72" i="29"/>
  <c r="S72" i="29"/>
  <c r="J72" i="29"/>
  <c r="H72" i="29"/>
  <c r="G72" i="29"/>
  <c r="AK193" i="29"/>
  <c r="AJ193" i="29"/>
  <c r="AI193" i="29"/>
  <c r="AH193" i="29"/>
  <c r="AG193" i="29"/>
  <c r="AF193" i="29"/>
  <c r="AE193" i="29"/>
  <c r="AD193" i="29"/>
  <c r="W193" i="29"/>
  <c r="S193" i="29"/>
  <c r="J193" i="29"/>
  <c r="H193" i="29"/>
  <c r="G193" i="29"/>
  <c r="AK192" i="29"/>
  <c r="AJ192" i="29"/>
  <c r="AI192" i="29"/>
  <c r="AH192" i="29"/>
  <c r="AG192" i="29"/>
  <c r="AF192" i="29"/>
  <c r="AE192" i="29"/>
  <c r="AD192" i="29"/>
  <c r="W192" i="29"/>
  <c r="S192" i="29"/>
  <c r="J192" i="29"/>
  <c r="H192" i="29"/>
  <c r="G192" i="29"/>
  <c r="AK191" i="29"/>
  <c r="AJ191" i="29"/>
  <c r="AI191" i="29"/>
  <c r="AH191" i="29"/>
  <c r="AG191" i="29"/>
  <c r="AF191" i="29"/>
  <c r="AE191" i="29"/>
  <c r="AD191" i="29"/>
  <c r="W191" i="29"/>
  <c r="S191" i="29"/>
  <c r="J191" i="29"/>
  <c r="H191" i="29"/>
  <c r="G191" i="29"/>
  <c r="AK190" i="29"/>
  <c r="AJ190" i="29"/>
  <c r="AI190" i="29"/>
  <c r="AH190" i="29"/>
  <c r="AG190" i="29"/>
  <c r="AF190" i="29"/>
  <c r="AE190" i="29"/>
  <c r="AD190" i="29"/>
  <c r="W190" i="29"/>
  <c r="S190" i="29"/>
  <c r="J190" i="29"/>
  <c r="H190" i="29"/>
  <c r="G190" i="29"/>
  <c r="AK189" i="29"/>
  <c r="AJ189" i="29"/>
  <c r="AI189" i="29"/>
  <c r="AH189" i="29"/>
  <c r="AG189" i="29"/>
  <c r="AF189" i="29"/>
  <c r="AE189" i="29"/>
  <c r="AD189" i="29"/>
  <c r="W189" i="29"/>
  <c r="S189" i="29"/>
  <c r="J189" i="29"/>
  <c r="H189" i="29"/>
  <c r="G189" i="29"/>
  <c r="AK188" i="29"/>
  <c r="AJ188" i="29"/>
  <c r="AI188" i="29"/>
  <c r="AH188" i="29"/>
  <c r="AG188" i="29"/>
  <c r="AF188" i="29"/>
  <c r="AE188" i="29"/>
  <c r="AD188" i="29"/>
  <c r="W188" i="29"/>
  <c r="S188" i="29"/>
  <c r="J188" i="29"/>
  <c r="H188" i="29"/>
  <c r="G188" i="29"/>
  <c r="AK187" i="29"/>
  <c r="AJ187" i="29"/>
  <c r="AI187" i="29"/>
  <c r="AH187" i="29"/>
  <c r="AG187" i="29"/>
  <c r="AF187" i="29"/>
  <c r="AE187" i="29"/>
  <c r="AD187" i="29"/>
  <c r="W187" i="29"/>
  <c r="S187" i="29"/>
  <c r="J187" i="29"/>
  <c r="H187" i="29"/>
  <c r="G187" i="29"/>
  <c r="AK186" i="29"/>
  <c r="AJ186" i="29"/>
  <c r="AI186" i="29"/>
  <c r="AH186" i="29"/>
  <c r="AG186" i="29"/>
  <c r="AF186" i="29"/>
  <c r="AE186" i="29"/>
  <c r="AD186" i="29"/>
  <c r="W186" i="29"/>
  <c r="S186" i="29"/>
  <c r="J186" i="29"/>
  <c r="H186" i="29"/>
  <c r="G186" i="29"/>
  <c r="AK185" i="29"/>
  <c r="AJ185" i="29"/>
  <c r="AI185" i="29"/>
  <c r="AH185" i="29"/>
  <c r="AG185" i="29"/>
  <c r="AF185" i="29"/>
  <c r="AE185" i="29"/>
  <c r="AD185" i="29"/>
  <c r="W185" i="29"/>
  <c r="S185" i="29"/>
  <c r="J185" i="29"/>
  <c r="H185" i="29"/>
  <c r="G185" i="29"/>
  <c r="AK184" i="29"/>
  <c r="AJ184" i="29"/>
  <c r="AI184" i="29"/>
  <c r="AH184" i="29"/>
  <c r="AG184" i="29"/>
  <c r="AF184" i="29"/>
  <c r="AE184" i="29"/>
  <c r="AD184" i="29"/>
  <c r="W184" i="29"/>
  <c r="S184" i="29"/>
  <c r="J184" i="29"/>
  <c r="H184" i="29"/>
  <c r="G184" i="29"/>
  <c r="AK183" i="29"/>
  <c r="AJ183" i="29"/>
  <c r="AI183" i="29"/>
  <c r="AH183" i="29"/>
  <c r="AG183" i="29"/>
  <c r="AF183" i="29"/>
  <c r="AE183" i="29"/>
  <c r="AD183" i="29"/>
  <c r="W183" i="29"/>
  <c r="S183" i="29"/>
  <c r="J183" i="29"/>
  <c r="H183" i="29"/>
  <c r="G183" i="29"/>
  <c r="AK182" i="29"/>
  <c r="AJ182" i="29"/>
  <c r="AI182" i="29"/>
  <c r="AH182" i="29"/>
  <c r="AG182" i="29"/>
  <c r="AF182" i="29"/>
  <c r="AE182" i="29"/>
  <c r="AD182" i="29"/>
  <c r="W182" i="29"/>
  <c r="S182" i="29"/>
  <c r="J182" i="29"/>
  <c r="G182" i="29"/>
  <c r="AK181" i="29"/>
  <c r="AJ181" i="29"/>
  <c r="AI181" i="29"/>
  <c r="AH181" i="29"/>
  <c r="AG181" i="29"/>
  <c r="AF181" i="29"/>
  <c r="AE181" i="29"/>
  <c r="AD181" i="29"/>
  <c r="W181" i="29"/>
  <c r="S181" i="29"/>
  <c r="J181" i="29"/>
  <c r="G181" i="29"/>
  <c r="AK180" i="29"/>
  <c r="AJ180" i="29"/>
  <c r="AI180" i="29"/>
  <c r="AH180" i="29"/>
  <c r="AG180" i="29"/>
  <c r="AF180" i="29"/>
  <c r="AE180" i="29"/>
  <c r="AD180" i="29"/>
  <c r="W180" i="29"/>
  <c r="S180" i="29"/>
  <c r="J180" i="29"/>
  <c r="G180" i="29"/>
  <c r="AK179" i="29"/>
  <c r="AJ179" i="29"/>
  <c r="AI179" i="29"/>
  <c r="AH179" i="29"/>
  <c r="AG179" i="29"/>
  <c r="AF179" i="29"/>
  <c r="AE179" i="29"/>
  <c r="AD179" i="29"/>
  <c r="W179" i="29"/>
  <c r="S179" i="29"/>
  <c r="J179" i="29"/>
  <c r="G179" i="29"/>
  <c r="AK178" i="29"/>
  <c r="AJ178" i="29"/>
  <c r="AI178" i="29"/>
  <c r="AH178" i="29"/>
  <c r="AG178" i="29"/>
  <c r="AF178" i="29"/>
  <c r="AE178" i="29"/>
  <c r="AD178" i="29"/>
  <c r="W178" i="29"/>
  <c r="S178" i="29"/>
  <c r="J178" i="29"/>
  <c r="G178" i="29"/>
  <c r="AK177" i="29"/>
  <c r="AJ177" i="29"/>
  <c r="AI177" i="29"/>
  <c r="AH177" i="29"/>
  <c r="AG177" i="29"/>
  <c r="AF177" i="29"/>
  <c r="AE177" i="29"/>
  <c r="AD177" i="29"/>
  <c r="W177" i="29"/>
  <c r="S177" i="29"/>
  <c r="J177" i="29"/>
  <c r="G177" i="29"/>
  <c r="AK176" i="29"/>
  <c r="AJ176" i="29"/>
  <c r="AI176" i="29"/>
  <c r="AH176" i="29"/>
  <c r="AG176" i="29"/>
  <c r="AF176" i="29"/>
  <c r="AE176" i="29"/>
  <c r="AD176" i="29"/>
  <c r="W176" i="29"/>
  <c r="S176" i="29"/>
  <c r="J176" i="29"/>
  <c r="G176" i="29"/>
  <c r="AK175" i="29"/>
  <c r="AJ175" i="29"/>
  <c r="AI175" i="29"/>
  <c r="AH175" i="29"/>
  <c r="AG175" i="29"/>
  <c r="AF175" i="29"/>
  <c r="AE175" i="29"/>
  <c r="AD175" i="29"/>
  <c r="W175" i="29"/>
  <c r="S175" i="29"/>
  <c r="J175" i="29"/>
  <c r="G175" i="29"/>
  <c r="AK174" i="29"/>
  <c r="AJ174" i="29"/>
  <c r="AI174" i="29"/>
  <c r="AH174" i="29"/>
  <c r="AG174" i="29"/>
  <c r="AF174" i="29"/>
  <c r="AE174" i="29"/>
  <c r="AD174" i="29"/>
  <c r="W174" i="29"/>
  <c r="S174" i="29"/>
  <c r="J174" i="29"/>
  <c r="G174" i="29"/>
  <c r="AK173" i="29"/>
  <c r="AJ173" i="29"/>
  <c r="AI173" i="29"/>
  <c r="AH173" i="29"/>
  <c r="AG173" i="29"/>
  <c r="AF173" i="29"/>
  <c r="AE173" i="29"/>
  <c r="AD173" i="29"/>
  <c r="W173" i="29"/>
  <c r="S173" i="29"/>
  <c r="J173" i="29"/>
  <c r="G173" i="29"/>
  <c r="AK172" i="29"/>
  <c r="AJ172" i="29"/>
  <c r="AI172" i="29"/>
  <c r="AH172" i="29"/>
  <c r="AG172" i="29"/>
  <c r="AF172" i="29"/>
  <c r="AE172" i="29"/>
  <c r="AD172" i="29"/>
  <c r="W172" i="29"/>
  <c r="S172" i="29"/>
  <c r="J172" i="29"/>
  <c r="G172" i="29"/>
  <c r="AK171" i="29"/>
  <c r="AJ171" i="29"/>
  <c r="AI171" i="29"/>
  <c r="AH171" i="29"/>
  <c r="AG171" i="29"/>
  <c r="AF171" i="29"/>
  <c r="AE171" i="29"/>
  <c r="AD171" i="29"/>
  <c r="W171" i="29"/>
  <c r="S171" i="29"/>
  <c r="J171" i="29"/>
  <c r="G171" i="29"/>
  <c r="AK170" i="29"/>
  <c r="AJ170" i="29"/>
  <c r="AI170" i="29"/>
  <c r="AH170" i="29"/>
  <c r="AG170" i="29"/>
  <c r="AF170" i="29"/>
  <c r="AE170" i="29"/>
  <c r="AD170" i="29"/>
  <c r="W170" i="29"/>
  <c r="S170" i="29"/>
  <c r="J170" i="29"/>
  <c r="G170" i="29"/>
  <c r="AK169" i="29"/>
  <c r="AJ169" i="29"/>
  <c r="AI169" i="29"/>
  <c r="AH169" i="29"/>
  <c r="AG169" i="29"/>
  <c r="AF169" i="29"/>
  <c r="AE169" i="29"/>
  <c r="AD169" i="29"/>
  <c r="W169" i="29"/>
  <c r="S169" i="29"/>
  <c r="J169" i="29"/>
  <c r="G169" i="29"/>
  <c r="AK168" i="29"/>
  <c r="AJ168" i="29"/>
  <c r="AI168" i="29"/>
  <c r="AH168" i="29"/>
  <c r="AG168" i="29"/>
  <c r="AF168" i="29"/>
  <c r="AE168" i="29"/>
  <c r="AD168" i="29"/>
  <c r="W168" i="29"/>
  <c r="S168" i="29"/>
  <c r="J168" i="29"/>
  <c r="G168" i="29"/>
  <c r="AK167" i="29"/>
  <c r="AJ167" i="29"/>
  <c r="AI167" i="29"/>
  <c r="AH167" i="29"/>
  <c r="AG167" i="29"/>
  <c r="AF167" i="29"/>
  <c r="AE167" i="29"/>
  <c r="AD167" i="29"/>
  <c r="W167" i="29"/>
  <c r="S167" i="29"/>
  <c r="J167" i="29"/>
  <c r="G167" i="29"/>
  <c r="AK166" i="29"/>
  <c r="AJ166" i="29"/>
  <c r="AI166" i="29"/>
  <c r="AH166" i="29"/>
  <c r="AG166" i="29"/>
  <c r="AF166" i="29"/>
  <c r="AE166" i="29"/>
  <c r="AD166" i="29"/>
  <c r="W166" i="29"/>
  <c r="S166" i="29"/>
  <c r="J166" i="29"/>
  <c r="G166" i="29"/>
  <c r="AK165" i="29"/>
  <c r="AJ165" i="29"/>
  <c r="AI165" i="29"/>
  <c r="AH165" i="29"/>
  <c r="AG165" i="29"/>
  <c r="AF165" i="29"/>
  <c r="AE165" i="29"/>
  <c r="AD165" i="29"/>
  <c r="W165" i="29"/>
  <c r="S165" i="29"/>
  <c r="J165" i="29"/>
  <c r="G165" i="29"/>
  <c r="AK164" i="29"/>
  <c r="AJ164" i="29"/>
  <c r="AI164" i="29"/>
  <c r="AH164" i="29"/>
  <c r="AG164" i="29"/>
  <c r="AF164" i="29"/>
  <c r="AE164" i="29"/>
  <c r="AD164" i="29"/>
  <c r="W164" i="29"/>
  <c r="S164" i="29"/>
  <c r="J164" i="29"/>
  <c r="G164" i="29"/>
  <c r="AK163" i="29"/>
  <c r="AJ163" i="29"/>
  <c r="AI163" i="29"/>
  <c r="AH163" i="29"/>
  <c r="AG163" i="29"/>
  <c r="AF163" i="29"/>
  <c r="AE163" i="29"/>
  <c r="AD163" i="29"/>
  <c r="W163" i="29"/>
  <c r="S163" i="29"/>
  <c r="J163" i="29"/>
  <c r="G163" i="29"/>
  <c r="AK162" i="29"/>
  <c r="AJ162" i="29"/>
  <c r="AI162" i="29"/>
  <c r="AH162" i="29"/>
  <c r="AG162" i="29"/>
  <c r="AF162" i="29"/>
  <c r="AE162" i="29"/>
  <c r="AD162" i="29"/>
  <c r="W162" i="29"/>
  <c r="S162" i="29"/>
  <c r="J162" i="29"/>
  <c r="H162" i="29"/>
  <c r="G162" i="29"/>
  <c r="AK161" i="29"/>
  <c r="AJ161" i="29"/>
  <c r="AI161" i="29"/>
  <c r="AH161" i="29"/>
  <c r="AG161" i="29"/>
  <c r="AF161" i="29"/>
  <c r="AE161" i="29"/>
  <c r="AD161" i="29"/>
  <c r="W161" i="29"/>
  <c r="S161" i="29"/>
  <c r="J161" i="29"/>
  <c r="H161" i="29"/>
  <c r="G161" i="29"/>
  <c r="AK160" i="29"/>
  <c r="AJ160" i="29"/>
  <c r="AI160" i="29"/>
  <c r="AH160" i="29"/>
  <c r="AG160" i="29"/>
  <c r="AF160" i="29"/>
  <c r="AE160" i="29"/>
  <c r="AD160" i="29"/>
  <c r="W160" i="29"/>
  <c r="S160" i="29"/>
  <c r="J160" i="29"/>
  <c r="H160" i="29"/>
  <c r="G160" i="29"/>
  <c r="AK159" i="29"/>
  <c r="AJ159" i="29"/>
  <c r="AI159" i="29"/>
  <c r="AH159" i="29"/>
  <c r="AG159" i="29"/>
  <c r="AF159" i="29"/>
  <c r="AE159" i="29"/>
  <c r="AD159" i="29"/>
  <c r="W159" i="29"/>
  <c r="S159" i="29"/>
  <c r="J159" i="29"/>
  <c r="H159" i="29"/>
  <c r="G159" i="29"/>
  <c r="AK158" i="29"/>
  <c r="AJ158" i="29"/>
  <c r="AI158" i="29"/>
  <c r="AH158" i="29"/>
  <c r="AG158" i="29"/>
  <c r="AF158" i="29"/>
  <c r="AE158" i="29"/>
  <c r="AD158" i="29"/>
  <c r="W158" i="29"/>
  <c r="S158" i="29"/>
  <c r="J158" i="29"/>
  <c r="H158" i="29"/>
  <c r="G158" i="29"/>
  <c r="AK157" i="29"/>
  <c r="AJ157" i="29"/>
  <c r="AI157" i="29"/>
  <c r="AH157" i="29"/>
  <c r="AG157" i="29"/>
  <c r="AF157" i="29"/>
  <c r="AE157" i="29"/>
  <c r="AD157" i="29"/>
  <c r="W157" i="29"/>
  <c r="S157" i="29"/>
  <c r="J157" i="29"/>
  <c r="H157" i="29"/>
  <c r="G157" i="29"/>
  <c r="AK156" i="29"/>
  <c r="AJ156" i="29"/>
  <c r="AI156" i="29"/>
  <c r="AH156" i="29"/>
  <c r="AG156" i="29"/>
  <c r="AF156" i="29"/>
  <c r="AE156" i="29"/>
  <c r="AD156" i="29"/>
  <c r="W156" i="29"/>
  <c r="S156" i="29"/>
  <c r="J156" i="29"/>
  <c r="H156" i="29"/>
  <c r="G156" i="29"/>
  <c r="AK155" i="29"/>
  <c r="AJ155" i="29"/>
  <c r="AI155" i="29"/>
  <c r="AH155" i="29"/>
  <c r="AG155" i="29"/>
  <c r="AF155" i="29"/>
  <c r="AE155" i="29"/>
  <c r="AD155" i="29"/>
  <c r="W155" i="29"/>
  <c r="S155" i="29"/>
  <c r="J155" i="29"/>
  <c r="H155" i="29"/>
  <c r="G155" i="29"/>
  <c r="AK154" i="29"/>
  <c r="AJ154" i="29"/>
  <c r="AI154" i="29"/>
  <c r="AH154" i="29"/>
  <c r="AG154" i="29"/>
  <c r="AF154" i="29"/>
  <c r="AE154" i="29"/>
  <c r="AD154" i="29"/>
  <c r="W154" i="29"/>
  <c r="S154" i="29"/>
  <c r="J154" i="29"/>
  <c r="H154" i="29"/>
  <c r="G154" i="29"/>
  <c r="AK153" i="29"/>
  <c r="AJ153" i="29"/>
  <c r="AI153" i="29"/>
  <c r="AH153" i="29"/>
  <c r="AG153" i="29"/>
  <c r="AF153" i="29"/>
  <c r="AE153" i="29"/>
  <c r="AD153" i="29"/>
  <c r="W153" i="29"/>
  <c r="S153" i="29"/>
  <c r="J153" i="29"/>
  <c r="H153" i="29"/>
  <c r="G153" i="29"/>
  <c r="AK152" i="29"/>
  <c r="AJ152" i="29"/>
  <c r="AI152" i="29"/>
  <c r="AH152" i="29"/>
  <c r="AG152" i="29"/>
  <c r="AF152" i="29"/>
  <c r="AE152" i="29"/>
  <c r="AD152" i="29"/>
  <c r="W152" i="29"/>
  <c r="S152" i="29"/>
  <c r="J152" i="29"/>
  <c r="H152" i="29"/>
  <c r="G152" i="29"/>
  <c r="AK151" i="29"/>
  <c r="AJ151" i="29"/>
  <c r="AI151" i="29"/>
  <c r="AH151" i="29"/>
  <c r="AG151" i="29"/>
  <c r="AF151" i="29"/>
  <c r="AE151" i="29"/>
  <c r="AD151" i="29"/>
  <c r="W151" i="29"/>
  <c r="S151" i="29"/>
  <c r="J151" i="29"/>
  <c r="H151" i="29"/>
  <c r="G151" i="29"/>
  <c r="AK150" i="29"/>
  <c r="AJ150" i="29"/>
  <c r="AI150" i="29"/>
  <c r="AH150" i="29"/>
  <c r="AG150" i="29"/>
  <c r="AF150" i="29"/>
  <c r="AE150" i="29"/>
  <c r="AD150" i="29"/>
  <c r="W150" i="29"/>
  <c r="S150" i="29"/>
  <c r="J150" i="29"/>
  <c r="H150" i="29"/>
  <c r="G150" i="29"/>
  <c r="AK149" i="29"/>
  <c r="AJ149" i="29"/>
  <c r="AI149" i="29"/>
  <c r="AH149" i="29"/>
  <c r="AG149" i="29"/>
  <c r="AF149" i="29"/>
  <c r="AE149" i="29"/>
  <c r="AD149" i="29"/>
  <c r="W149" i="29"/>
  <c r="S149" i="29"/>
  <c r="J149" i="29"/>
  <c r="H149" i="29"/>
  <c r="G149" i="29"/>
  <c r="AK148" i="29"/>
  <c r="AJ148" i="29"/>
  <c r="AI148" i="29"/>
  <c r="AH148" i="29"/>
  <c r="AG148" i="29"/>
  <c r="AF148" i="29"/>
  <c r="AE148" i="29"/>
  <c r="AD148" i="29"/>
  <c r="W148" i="29"/>
  <c r="S148" i="29"/>
  <c r="J148" i="29"/>
  <c r="H148" i="29"/>
  <c r="G148" i="29"/>
  <c r="AK147" i="29"/>
  <c r="AJ147" i="29"/>
  <c r="AI147" i="29"/>
  <c r="AH147" i="29"/>
  <c r="AG147" i="29"/>
  <c r="AF147" i="29"/>
  <c r="AE147" i="29"/>
  <c r="AD147" i="29"/>
  <c r="W147" i="29"/>
  <c r="S147" i="29"/>
  <c r="J147" i="29"/>
  <c r="H147" i="29"/>
  <c r="G147" i="29"/>
  <c r="AK146" i="29"/>
  <c r="AJ146" i="29"/>
  <c r="AI146" i="29"/>
  <c r="AH146" i="29"/>
  <c r="AG146" i="29"/>
  <c r="AF146" i="29"/>
  <c r="AE146" i="29"/>
  <c r="AD146" i="29"/>
  <c r="W146" i="29"/>
  <c r="S146" i="29"/>
  <c r="J146" i="29"/>
  <c r="H146" i="29"/>
  <c r="G146" i="29"/>
  <c r="AK145" i="29"/>
  <c r="AJ145" i="29"/>
  <c r="AI145" i="29"/>
  <c r="AH145" i="29"/>
  <c r="AG145" i="29"/>
  <c r="AF145" i="29"/>
  <c r="AE145" i="29"/>
  <c r="AD145" i="29"/>
  <c r="W145" i="29"/>
  <c r="S145" i="29"/>
  <c r="J145" i="29"/>
  <c r="H145" i="29"/>
  <c r="G145" i="29"/>
  <c r="AK144" i="29"/>
  <c r="AJ144" i="29"/>
  <c r="AI144" i="29"/>
  <c r="AH144" i="29"/>
  <c r="AG144" i="29"/>
  <c r="AF144" i="29"/>
  <c r="AE144" i="29"/>
  <c r="AD144" i="29"/>
  <c r="W144" i="29"/>
  <c r="S144" i="29"/>
  <c r="J144" i="29"/>
  <c r="H144" i="29"/>
  <c r="G144" i="29"/>
  <c r="AK143" i="29"/>
  <c r="AJ143" i="29"/>
  <c r="AI143" i="29"/>
  <c r="AH143" i="29"/>
  <c r="AG143" i="29"/>
  <c r="AF143" i="29"/>
  <c r="AE143" i="29"/>
  <c r="AD143" i="29"/>
  <c r="W143" i="29"/>
  <c r="S143" i="29"/>
  <c r="J143" i="29"/>
  <c r="H143" i="29"/>
  <c r="G143" i="29"/>
  <c r="AK142" i="29"/>
  <c r="AJ142" i="29"/>
  <c r="AI142" i="29"/>
  <c r="AH142" i="29"/>
  <c r="AG142" i="29"/>
  <c r="AF142" i="29"/>
  <c r="AE142" i="29"/>
  <c r="AD142" i="29"/>
  <c r="W142" i="29"/>
  <c r="S142" i="29"/>
  <c r="J142" i="29"/>
  <c r="H142" i="29"/>
  <c r="G142" i="29"/>
  <c r="AK141" i="29"/>
  <c r="AJ141" i="29"/>
  <c r="AI141" i="29"/>
  <c r="AH141" i="29"/>
  <c r="AG141" i="29"/>
  <c r="AF141" i="29"/>
  <c r="AE141" i="29"/>
  <c r="AD141" i="29"/>
  <c r="W141" i="29"/>
  <c r="S141" i="29"/>
  <c r="J141" i="29"/>
  <c r="H141" i="29"/>
  <c r="G141" i="29"/>
  <c r="AK140" i="29"/>
  <c r="AJ140" i="29"/>
  <c r="AI140" i="29"/>
  <c r="AH140" i="29"/>
  <c r="AG140" i="29"/>
  <c r="AF140" i="29"/>
  <c r="AE140" i="29"/>
  <c r="AD140" i="29"/>
  <c r="W140" i="29"/>
  <c r="S140" i="29"/>
  <c r="J140" i="29"/>
  <c r="H140" i="29"/>
  <c r="G140" i="29"/>
  <c r="AK139" i="29"/>
  <c r="AJ139" i="29"/>
  <c r="AI139" i="29"/>
  <c r="AH139" i="29"/>
  <c r="AG139" i="29"/>
  <c r="AF139" i="29"/>
  <c r="AE139" i="29"/>
  <c r="AD139" i="29"/>
  <c r="W139" i="29"/>
  <c r="S139" i="29"/>
  <c r="J139" i="29"/>
  <c r="H139" i="29"/>
  <c r="G139" i="29"/>
  <c r="AK138" i="29"/>
  <c r="AJ138" i="29"/>
  <c r="AI138" i="29"/>
  <c r="AH138" i="29"/>
  <c r="AG138" i="29"/>
  <c r="AF138" i="29"/>
  <c r="AE138" i="29"/>
  <c r="AD138" i="29"/>
  <c r="W138" i="29"/>
  <c r="S138" i="29"/>
  <c r="J138" i="29"/>
  <c r="H138" i="29"/>
  <c r="G138" i="29"/>
  <c r="AK137" i="29"/>
  <c r="AJ137" i="29"/>
  <c r="AI137" i="29"/>
  <c r="AH137" i="29"/>
  <c r="AG137" i="29"/>
  <c r="AF137" i="29"/>
  <c r="AE137" i="29"/>
  <c r="AD137" i="29"/>
  <c r="W137" i="29"/>
  <c r="S137" i="29"/>
  <c r="J137" i="29"/>
  <c r="H137" i="29"/>
  <c r="G137" i="29"/>
  <c r="AK136" i="29"/>
  <c r="AJ136" i="29"/>
  <c r="AI136" i="29"/>
  <c r="AH136" i="29"/>
  <c r="AG136" i="29"/>
  <c r="AF136" i="29"/>
  <c r="AE136" i="29"/>
  <c r="AD136" i="29"/>
  <c r="W136" i="29"/>
  <c r="S136" i="29"/>
  <c r="J136" i="29"/>
  <c r="H136" i="29"/>
  <c r="G136" i="29"/>
  <c r="AK135" i="29"/>
  <c r="AJ135" i="29"/>
  <c r="AI135" i="29"/>
  <c r="AH135" i="29"/>
  <c r="AG135" i="29"/>
  <c r="AF135" i="29"/>
  <c r="AE135" i="29"/>
  <c r="AD135" i="29"/>
  <c r="W135" i="29"/>
  <c r="S135" i="29"/>
  <c r="J135" i="29"/>
  <c r="H135" i="29"/>
  <c r="G135" i="29"/>
  <c r="AK134" i="29"/>
  <c r="AJ134" i="29"/>
  <c r="AI134" i="29"/>
  <c r="AH134" i="29"/>
  <c r="AG134" i="29"/>
  <c r="AF134" i="29"/>
  <c r="AE134" i="29"/>
  <c r="AD134" i="29"/>
  <c r="W134" i="29"/>
  <c r="W194" i="29" s="1"/>
  <c r="S134" i="29"/>
  <c r="J134" i="29"/>
  <c r="H134" i="29"/>
  <c r="G134" i="29"/>
  <c r="D194" i="29"/>
  <c r="D132" i="29"/>
  <c r="D70" i="29"/>
  <c r="AK193" i="30"/>
  <c r="AJ193" i="30"/>
  <c r="AI193" i="30"/>
  <c r="AH193" i="30"/>
  <c r="AG193" i="30"/>
  <c r="AF193" i="30"/>
  <c r="AE193" i="30"/>
  <c r="AD193" i="30"/>
  <c r="W193" i="30"/>
  <c r="J193" i="30"/>
  <c r="H193" i="30"/>
  <c r="G193" i="30"/>
  <c r="AK192" i="30"/>
  <c r="AJ192" i="30"/>
  <c r="AI192" i="30"/>
  <c r="AH192" i="30"/>
  <c r="AG192" i="30"/>
  <c r="AF192" i="30"/>
  <c r="AE192" i="30"/>
  <c r="AD192" i="30"/>
  <c r="W192" i="30"/>
  <c r="J192" i="30"/>
  <c r="H192" i="30"/>
  <c r="G192" i="30"/>
  <c r="AK191" i="30"/>
  <c r="AJ191" i="30"/>
  <c r="AI191" i="30"/>
  <c r="AH191" i="30"/>
  <c r="AG191" i="30"/>
  <c r="AF191" i="30"/>
  <c r="AE191" i="30"/>
  <c r="AD191" i="30"/>
  <c r="W191" i="30"/>
  <c r="S191" i="30"/>
  <c r="J191" i="30"/>
  <c r="H191" i="30"/>
  <c r="G191" i="30"/>
  <c r="AK190" i="30"/>
  <c r="AJ190" i="30"/>
  <c r="AI190" i="30"/>
  <c r="AH190" i="30"/>
  <c r="AG190" i="30"/>
  <c r="AF190" i="30"/>
  <c r="AE190" i="30"/>
  <c r="AD190" i="30"/>
  <c r="W190" i="30"/>
  <c r="S190" i="30"/>
  <c r="J190" i="30"/>
  <c r="H190" i="30"/>
  <c r="G190" i="30"/>
  <c r="AK189" i="30"/>
  <c r="AJ189" i="30"/>
  <c r="AI189" i="30"/>
  <c r="AH189" i="30"/>
  <c r="AG189" i="30"/>
  <c r="AF189" i="30"/>
  <c r="AE189" i="30"/>
  <c r="AD189" i="30"/>
  <c r="W189" i="30"/>
  <c r="J189" i="30"/>
  <c r="H189" i="30"/>
  <c r="G189" i="30"/>
  <c r="AK188" i="30"/>
  <c r="AJ188" i="30"/>
  <c r="AI188" i="30"/>
  <c r="AH188" i="30"/>
  <c r="AG188" i="30"/>
  <c r="AF188" i="30"/>
  <c r="AE188" i="30"/>
  <c r="AD188" i="30"/>
  <c r="W188" i="30"/>
  <c r="J188" i="30"/>
  <c r="H188" i="30"/>
  <c r="G188" i="30"/>
  <c r="AK187" i="30"/>
  <c r="AJ187" i="30"/>
  <c r="AI187" i="30"/>
  <c r="AH187" i="30"/>
  <c r="AG187" i="30"/>
  <c r="AF187" i="30"/>
  <c r="AE187" i="30"/>
  <c r="AD187" i="30"/>
  <c r="W187" i="30"/>
  <c r="J187" i="30"/>
  <c r="H187" i="30"/>
  <c r="G187" i="30"/>
  <c r="AK186" i="30"/>
  <c r="AJ186" i="30"/>
  <c r="AI186" i="30"/>
  <c r="AH186" i="30"/>
  <c r="AG186" i="30"/>
  <c r="AF186" i="30"/>
  <c r="AE186" i="30"/>
  <c r="AD186" i="30"/>
  <c r="W186" i="30"/>
  <c r="J186" i="30"/>
  <c r="H186" i="30"/>
  <c r="G186" i="30"/>
  <c r="AK185" i="30"/>
  <c r="AJ185" i="30"/>
  <c r="AI185" i="30"/>
  <c r="AH185" i="30"/>
  <c r="AG185" i="30"/>
  <c r="AF185" i="30"/>
  <c r="AE185" i="30"/>
  <c r="AD185" i="30"/>
  <c r="W185" i="30"/>
  <c r="J185" i="30"/>
  <c r="H185" i="30"/>
  <c r="G185" i="30"/>
  <c r="AK184" i="30"/>
  <c r="AJ184" i="30"/>
  <c r="AI184" i="30"/>
  <c r="AH184" i="30"/>
  <c r="AG184" i="30"/>
  <c r="AF184" i="30"/>
  <c r="AE184" i="30"/>
  <c r="AD184" i="30"/>
  <c r="W184" i="30"/>
  <c r="J184" i="30"/>
  <c r="H184" i="30"/>
  <c r="G184" i="30"/>
  <c r="AK183" i="30"/>
  <c r="AJ183" i="30"/>
  <c r="AI183" i="30"/>
  <c r="AH183" i="30"/>
  <c r="AG183" i="30"/>
  <c r="AF183" i="30"/>
  <c r="AE183" i="30"/>
  <c r="AD183" i="30"/>
  <c r="W183" i="30"/>
  <c r="S183" i="30"/>
  <c r="J183" i="30"/>
  <c r="H183" i="30"/>
  <c r="G183" i="30"/>
  <c r="AK182" i="30"/>
  <c r="AJ182" i="30"/>
  <c r="AI182" i="30"/>
  <c r="AH182" i="30"/>
  <c r="AG182" i="30"/>
  <c r="AF182" i="30"/>
  <c r="AE182" i="30"/>
  <c r="AD182" i="30"/>
  <c r="W182" i="30"/>
  <c r="S182" i="30"/>
  <c r="J182" i="30"/>
  <c r="G182" i="30"/>
  <c r="AK181" i="30"/>
  <c r="AJ181" i="30"/>
  <c r="AI181" i="30"/>
  <c r="AH181" i="30"/>
  <c r="AG181" i="30"/>
  <c r="AF181" i="30"/>
  <c r="AE181" i="30"/>
  <c r="AD181" i="30"/>
  <c r="W181" i="30"/>
  <c r="J181" i="30"/>
  <c r="G181" i="30"/>
  <c r="AK180" i="30"/>
  <c r="AJ180" i="30"/>
  <c r="AI180" i="30"/>
  <c r="AH180" i="30"/>
  <c r="AG180" i="30"/>
  <c r="AF180" i="30"/>
  <c r="AE180" i="30"/>
  <c r="AD180" i="30"/>
  <c r="W180" i="30"/>
  <c r="J180" i="30"/>
  <c r="G180" i="30"/>
  <c r="AK179" i="30"/>
  <c r="AJ179" i="30"/>
  <c r="AI179" i="30"/>
  <c r="AH179" i="30"/>
  <c r="AG179" i="30"/>
  <c r="AF179" i="30"/>
  <c r="AE179" i="30"/>
  <c r="AD179" i="30"/>
  <c r="W179" i="30"/>
  <c r="J179" i="30"/>
  <c r="G179" i="30"/>
  <c r="AK178" i="30"/>
  <c r="AJ178" i="30"/>
  <c r="AI178" i="30"/>
  <c r="AH178" i="30"/>
  <c r="AG178" i="30"/>
  <c r="AF178" i="30"/>
  <c r="AE178" i="30"/>
  <c r="AD178" i="30"/>
  <c r="W178" i="30"/>
  <c r="J178" i="30"/>
  <c r="G178" i="30"/>
  <c r="AK177" i="30"/>
  <c r="AJ177" i="30"/>
  <c r="AI177" i="30"/>
  <c r="AH177" i="30"/>
  <c r="AG177" i="30"/>
  <c r="AF177" i="30"/>
  <c r="AE177" i="30"/>
  <c r="AD177" i="30"/>
  <c r="W177" i="30"/>
  <c r="J177" i="30"/>
  <c r="G177" i="30"/>
  <c r="AK176" i="30"/>
  <c r="AJ176" i="30"/>
  <c r="AI176" i="30"/>
  <c r="AH176" i="30"/>
  <c r="AG176" i="30"/>
  <c r="AF176" i="30"/>
  <c r="AE176" i="30"/>
  <c r="AD176" i="30"/>
  <c r="W176" i="30"/>
  <c r="J176" i="30"/>
  <c r="G176" i="30"/>
  <c r="AK175" i="30"/>
  <c r="AJ175" i="30"/>
  <c r="AI175" i="30"/>
  <c r="AH175" i="30"/>
  <c r="AG175" i="30"/>
  <c r="AF175" i="30"/>
  <c r="AE175" i="30"/>
  <c r="AD175" i="30"/>
  <c r="W175" i="30"/>
  <c r="S175" i="30"/>
  <c r="J175" i="30"/>
  <c r="G175" i="30"/>
  <c r="AK174" i="30"/>
  <c r="AJ174" i="30"/>
  <c r="AI174" i="30"/>
  <c r="AH174" i="30"/>
  <c r="AG174" i="30"/>
  <c r="AF174" i="30"/>
  <c r="AE174" i="30"/>
  <c r="AD174" i="30"/>
  <c r="W174" i="30"/>
  <c r="S174" i="30"/>
  <c r="J174" i="30"/>
  <c r="G174" i="30"/>
  <c r="AK173" i="30"/>
  <c r="AJ173" i="30"/>
  <c r="AI173" i="30"/>
  <c r="AH173" i="30"/>
  <c r="AG173" i="30"/>
  <c r="AF173" i="30"/>
  <c r="AE173" i="30"/>
  <c r="AD173" i="30"/>
  <c r="W173" i="30"/>
  <c r="J173" i="30"/>
  <c r="G173" i="30"/>
  <c r="AK172" i="30"/>
  <c r="AJ172" i="30"/>
  <c r="AI172" i="30"/>
  <c r="AH172" i="30"/>
  <c r="AG172" i="30"/>
  <c r="AF172" i="30"/>
  <c r="AE172" i="30"/>
  <c r="AD172" i="30"/>
  <c r="W172" i="30"/>
  <c r="J172" i="30"/>
  <c r="G172" i="30"/>
  <c r="AK171" i="30"/>
  <c r="AJ171" i="30"/>
  <c r="AI171" i="30"/>
  <c r="AH171" i="30"/>
  <c r="AG171" i="30"/>
  <c r="AF171" i="30"/>
  <c r="AE171" i="30"/>
  <c r="AD171" i="30"/>
  <c r="W171" i="30"/>
  <c r="J171" i="30"/>
  <c r="G171" i="30"/>
  <c r="AK170" i="30"/>
  <c r="AJ170" i="30"/>
  <c r="AI170" i="30"/>
  <c r="AH170" i="30"/>
  <c r="AG170" i="30"/>
  <c r="AF170" i="30"/>
  <c r="AE170" i="30"/>
  <c r="AD170" i="30"/>
  <c r="W170" i="30"/>
  <c r="J170" i="30"/>
  <c r="G170" i="30"/>
  <c r="AK169" i="30"/>
  <c r="AJ169" i="30"/>
  <c r="AI169" i="30"/>
  <c r="AH169" i="30"/>
  <c r="AG169" i="30"/>
  <c r="AF169" i="30"/>
  <c r="AE169" i="30"/>
  <c r="AD169" i="30"/>
  <c r="W169" i="30"/>
  <c r="J169" i="30"/>
  <c r="G169" i="30"/>
  <c r="AK168" i="30"/>
  <c r="AJ168" i="30"/>
  <c r="AI168" i="30"/>
  <c r="AH168" i="30"/>
  <c r="AG168" i="30"/>
  <c r="AF168" i="30"/>
  <c r="AE168" i="30"/>
  <c r="AD168" i="30"/>
  <c r="W168" i="30"/>
  <c r="J168" i="30"/>
  <c r="G168" i="30"/>
  <c r="AK167" i="30"/>
  <c r="AJ167" i="30"/>
  <c r="AI167" i="30"/>
  <c r="AH167" i="30"/>
  <c r="AG167" i="30"/>
  <c r="AF167" i="30"/>
  <c r="AE167" i="30"/>
  <c r="AD167" i="30"/>
  <c r="W167" i="30"/>
  <c r="S167" i="30"/>
  <c r="J167" i="30"/>
  <c r="G167" i="30"/>
  <c r="AK166" i="30"/>
  <c r="AJ166" i="30"/>
  <c r="AI166" i="30"/>
  <c r="AH166" i="30"/>
  <c r="AG166" i="30"/>
  <c r="AF166" i="30"/>
  <c r="AE166" i="30"/>
  <c r="AD166" i="30"/>
  <c r="W166" i="30"/>
  <c r="S166" i="30"/>
  <c r="J166" i="30"/>
  <c r="G166" i="30"/>
  <c r="AK165" i="30"/>
  <c r="AJ165" i="30"/>
  <c r="AI165" i="30"/>
  <c r="AH165" i="30"/>
  <c r="AG165" i="30"/>
  <c r="AF165" i="30"/>
  <c r="AE165" i="30"/>
  <c r="AD165" i="30"/>
  <c r="W165" i="30"/>
  <c r="J165" i="30"/>
  <c r="G165" i="30"/>
  <c r="AK164" i="30"/>
  <c r="AJ164" i="30"/>
  <c r="AI164" i="30"/>
  <c r="AH164" i="30"/>
  <c r="AG164" i="30"/>
  <c r="AF164" i="30"/>
  <c r="AE164" i="30"/>
  <c r="AD164" i="30"/>
  <c r="W164" i="30"/>
  <c r="J164" i="30"/>
  <c r="G164" i="30"/>
  <c r="AK163" i="30"/>
  <c r="AJ163" i="30"/>
  <c r="AI163" i="30"/>
  <c r="AH163" i="30"/>
  <c r="AG163" i="30"/>
  <c r="AF163" i="30"/>
  <c r="AE163" i="30"/>
  <c r="AD163" i="30"/>
  <c r="W163" i="30"/>
  <c r="J163" i="30"/>
  <c r="G163" i="30"/>
  <c r="AK162" i="30"/>
  <c r="AJ162" i="30"/>
  <c r="AI162" i="30"/>
  <c r="AH162" i="30"/>
  <c r="AG162" i="30"/>
  <c r="AF162" i="30"/>
  <c r="AE162" i="30"/>
  <c r="AD162" i="30"/>
  <c r="W162" i="30"/>
  <c r="J162" i="30"/>
  <c r="H162" i="30"/>
  <c r="G162" i="30"/>
  <c r="AK161" i="30"/>
  <c r="AJ161" i="30"/>
  <c r="AI161" i="30"/>
  <c r="AH161" i="30"/>
  <c r="AG161" i="30"/>
  <c r="AF161" i="30"/>
  <c r="AE161" i="30"/>
  <c r="AD161" i="30"/>
  <c r="W161" i="30"/>
  <c r="J161" i="30"/>
  <c r="H161" i="30"/>
  <c r="G161" i="30"/>
  <c r="AK160" i="30"/>
  <c r="AJ160" i="30"/>
  <c r="AI160" i="30"/>
  <c r="AH160" i="30"/>
  <c r="AG160" i="30"/>
  <c r="AF160" i="30"/>
  <c r="AE160" i="30"/>
  <c r="AD160" i="30"/>
  <c r="W160" i="30"/>
  <c r="J160" i="30"/>
  <c r="H160" i="30"/>
  <c r="G160" i="30"/>
  <c r="AK159" i="30"/>
  <c r="AJ159" i="30"/>
  <c r="AI159" i="30"/>
  <c r="AH159" i="30"/>
  <c r="AG159" i="30"/>
  <c r="AF159" i="30"/>
  <c r="AE159" i="30"/>
  <c r="AD159" i="30"/>
  <c r="W159" i="30"/>
  <c r="S159" i="30"/>
  <c r="J159" i="30"/>
  <c r="H159" i="30"/>
  <c r="G159" i="30"/>
  <c r="AK158" i="30"/>
  <c r="AJ158" i="30"/>
  <c r="AI158" i="30"/>
  <c r="AH158" i="30"/>
  <c r="AG158" i="30"/>
  <c r="AF158" i="30"/>
  <c r="AE158" i="30"/>
  <c r="AD158" i="30"/>
  <c r="W158" i="30"/>
  <c r="S158" i="30"/>
  <c r="J158" i="30"/>
  <c r="H158" i="30"/>
  <c r="G158" i="30"/>
  <c r="AK157" i="30"/>
  <c r="AJ157" i="30"/>
  <c r="AI157" i="30"/>
  <c r="AH157" i="30"/>
  <c r="AG157" i="30"/>
  <c r="AF157" i="30"/>
  <c r="AE157" i="30"/>
  <c r="AD157" i="30"/>
  <c r="W157" i="30"/>
  <c r="J157" i="30"/>
  <c r="H157" i="30"/>
  <c r="G157" i="30"/>
  <c r="AK156" i="30"/>
  <c r="AJ156" i="30"/>
  <c r="AI156" i="30"/>
  <c r="AH156" i="30"/>
  <c r="AG156" i="30"/>
  <c r="AF156" i="30"/>
  <c r="AE156" i="30"/>
  <c r="AD156" i="30"/>
  <c r="W156" i="30"/>
  <c r="J156" i="30"/>
  <c r="H156" i="30"/>
  <c r="G156" i="30"/>
  <c r="AK155" i="30"/>
  <c r="AJ155" i="30"/>
  <c r="AI155" i="30"/>
  <c r="AH155" i="30"/>
  <c r="AG155" i="30"/>
  <c r="AF155" i="30"/>
  <c r="AE155" i="30"/>
  <c r="AD155" i="30"/>
  <c r="W155" i="30"/>
  <c r="J155" i="30"/>
  <c r="H155" i="30"/>
  <c r="G155" i="30"/>
  <c r="AK154" i="30"/>
  <c r="AJ154" i="30"/>
  <c r="AI154" i="30"/>
  <c r="AH154" i="30"/>
  <c r="AG154" i="30"/>
  <c r="AF154" i="30"/>
  <c r="AE154" i="30"/>
  <c r="AD154" i="30"/>
  <c r="W154" i="30"/>
  <c r="J154" i="30"/>
  <c r="H154" i="30"/>
  <c r="G154" i="30"/>
  <c r="AK153" i="30"/>
  <c r="AJ153" i="30"/>
  <c r="AI153" i="30"/>
  <c r="AH153" i="30"/>
  <c r="AG153" i="30"/>
  <c r="AF153" i="30"/>
  <c r="AE153" i="30"/>
  <c r="AD153" i="30"/>
  <c r="W153" i="30"/>
  <c r="J153" i="30"/>
  <c r="H153" i="30"/>
  <c r="G153" i="30"/>
  <c r="AK152" i="30"/>
  <c r="AJ152" i="30"/>
  <c r="AI152" i="30"/>
  <c r="AH152" i="30"/>
  <c r="AG152" i="30"/>
  <c r="AF152" i="30"/>
  <c r="AE152" i="30"/>
  <c r="AD152" i="30"/>
  <c r="W152" i="30"/>
  <c r="J152" i="30"/>
  <c r="H152" i="30"/>
  <c r="G152" i="30"/>
  <c r="AK151" i="30"/>
  <c r="AJ151" i="30"/>
  <c r="AI151" i="30"/>
  <c r="AH151" i="30"/>
  <c r="AG151" i="30"/>
  <c r="AF151" i="30"/>
  <c r="AE151" i="30"/>
  <c r="AD151" i="30"/>
  <c r="W151" i="30"/>
  <c r="S151" i="30"/>
  <c r="J151" i="30"/>
  <c r="H151" i="30"/>
  <c r="G151" i="30"/>
  <c r="AK150" i="30"/>
  <c r="AJ150" i="30"/>
  <c r="AI150" i="30"/>
  <c r="AH150" i="30"/>
  <c r="AG150" i="30"/>
  <c r="AF150" i="30"/>
  <c r="AE150" i="30"/>
  <c r="AD150" i="30"/>
  <c r="W150" i="30"/>
  <c r="S150" i="30"/>
  <c r="J150" i="30"/>
  <c r="H150" i="30"/>
  <c r="G150" i="30"/>
  <c r="AK149" i="30"/>
  <c r="AJ149" i="30"/>
  <c r="AI149" i="30"/>
  <c r="AH149" i="30"/>
  <c r="AG149" i="30"/>
  <c r="AF149" i="30"/>
  <c r="AE149" i="30"/>
  <c r="AD149" i="30"/>
  <c r="W149" i="30"/>
  <c r="J149" i="30"/>
  <c r="H149" i="30"/>
  <c r="G149" i="30"/>
  <c r="AK148" i="30"/>
  <c r="AJ148" i="30"/>
  <c r="AI148" i="30"/>
  <c r="AH148" i="30"/>
  <c r="AG148" i="30"/>
  <c r="AF148" i="30"/>
  <c r="AE148" i="30"/>
  <c r="AD148" i="30"/>
  <c r="W148" i="30"/>
  <c r="J148" i="30"/>
  <c r="H148" i="30"/>
  <c r="G148" i="30"/>
  <c r="AK147" i="30"/>
  <c r="AJ147" i="30"/>
  <c r="AI147" i="30"/>
  <c r="AH147" i="30"/>
  <c r="AG147" i="30"/>
  <c r="AF147" i="30"/>
  <c r="AE147" i="30"/>
  <c r="AD147" i="30"/>
  <c r="W147" i="30"/>
  <c r="J147" i="30"/>
  <c r="H147" i="30"/>
  <c r="G147" i="30"/>
  <c r="AK146" i="30"/>
  <c r="AJ146" i="30"/>
  <c r="AI146" i="30"/>
  <c r="AH146" i="30"/>
  <c r="AG146" i="30"/>
  <c r="AF146" i="30"/>
  <c r="AE146" i="30"/>
  <c r="AD146" i="30"/>
  <c r="W146" i="30"/>
  <c r="J146" i="30"/>
  <c r="H146" i="30"/>
  <c r="G146" i="30"/>
  <c r="AK145" i="30"/>
  <c r="AJ145" i="30"/>
  <c r="AI145" i="30"/>
  <c r="AH145" i="30"/>
  <c r="AG145" i="30"/>
  <c r="AF145" i="30"/>
  <c r="AE145" i="30"/>
  <c r="AD145" i="30"/>
  <c r="W145" i="30"/>
  <c r="J145" i="30"/>
  <c r="H145" i="30"/>
  <c r="G145" i="30"/>
  <c r="AK144" i="30"/>
  <c r="AJ144" i="30"/>
  <c r="AI144" i="30"/>
  <c r="AH144" i="30"/>
  <c r="AG144" i="30"/>
  <c r="AF144" i="30"/>
  <c r="AE144" i="30"/>
  <c r="AD144" i="30"/>
  <c r="W144" i="30"/>
  <c r="J144" i="30"/>
  <c r="H144" i="30"/>
  <c r="G144" i="30"/>
  <c r="AK143" i="30"/>
  <c r="AJ143" i="30"/>
  <c r="AI143" i="30"/>
  <c r="AH143" i="30"/>
  <c r="AG143" i="30"/>
  <c r="AF143" i="30"/>
  <c r="AE143" i="30"/>
  <c r="AD143" i="30"/>
  <c r="W143" i="30"/>
  <c r="S143" i="30"/>
  <c r="J143" i="30"/>
  <c r="H143" i="30"/>
  <c r="G143" i="30"/>
  <c r="AK142" i="30"/>
  <c r="AJ142" i="30"/>
  <c r="AI142" i="30"/>
  <c r="AH142" i="30"/>
  <c r="AG142" i="30"/>
  <c r="AF142" i="30"/>
  <c r="AE142" i="30"/>
  <c r="AD142" i="30"/>
  <c r="W142" i="30"/>
  <c r="S142" i="30"/>
  <c r="J142" i="30"/>
  <c r="H142" i="30"/>
  <c r="G142" i="30"/>
  <c r="AK141" i="30"/>
  <c r="AJ141" i="30"/>
  <c r="AI141" i="30"/>
  <c r="AH141" i="30"/>
  <c r="AG141" i="30"/>
  <c r="AF141" i="30"/>
  <c r="AE141" i="30"/>
  <c r="AD141" i="30"/>
  <c r="W141" i="30"/>
  <c r="J141" i="30"/>
  <c r="H141" i="30"/>
  <c r="G141" i="30"/>
  <c r="AK140" i="30"/>
  <c r="AJ140" i="30"/>
  <c r="AI140" i="30"/>
  <c r="AH140" i="30"/>
  <c r="AG140" i="30"/>
  <c r="AF140" i="30"/>
  <c r="AE140" i="30"/>
  <c r="AD140" i="30"/>
  <c r="W140" i="30"/>
  <c r="J140" i="30"/>
  <c r="H140" i="30"/>
  <c r="G140" i="30"/>
  <c r="AK139" i="30"/>
  <c r="AJ139" i="30"/>
  <c r="AI139" i="30"/>
  <c r="AH139" i="30"/>
  <c r="AG139" i="30"/>
  <c r="AF139" i="30"/>
  <c r="AE139" i="30"/>
  <c r="AD139" i="30"/>
  <c r="W139" i="30"/>
  <c r="J139" i="30"/>
  <c r="H139" i="30"/>
  <c r="G139" i="30"/>
  <c r="AK138" i="30"/>
  <c r="AJ138" i="30"/>
  <c r="AI138" i="30"/>
  <c r="AH138" i="30"/>
  <c r="AG138" i="30"/>
  <c r="AF138" i="30"/>
  <c r="AE138" i="30"/>
  <c r="AD138" i="30"/>
  <c r="W138" i="30"/>
  <c r="J138" i="30"/>
  <c r="H138" i="30"/>
  <c r="G138" i="30"/>
  <c r="AK137" i="30"/>
  <c r="AJ137" i="30"/>
  <c r="AI137" i="30"/>
  <c r="AH137" i="30"/>
  <c r="AG137" i="30"/>
  <c r="AF137" i="30"/>
  <c r="AE137" i="30"/>
  <c r="AD137" i="30"/>
  <c r="W137" i="30"/>
  <c r="J137" i="30"/>
  <c r="H137" i="30"/>
  <c r="G137" i="30"/>
  <c r="AK136" i="30"/>
  <c r="AJ136" i="30"/>
  <c r="AI136" i="30"/>
  <c r="AH136" i="30"/>
  <c r="AG136" i="30"/>
  <c r="AF136" i="30"/>
  <c r="AE136" i="30"/>
  <c r="AD136" i="30"/>
  <c r="W136" i="30"/>
  <c r="J136" i="30"/>
  <c r="H136" i="30"/>
  <c r="G136" i="30"/>
  <c r="AK135" i="30"/>
  <c r="AJ135" i="30"/>
  <c r="AI135" i="30"/>
  <c r="AH135" i="30"/>
  <c r="AG135" i="30"/>
  <c r="AF135" i="30"/>
  <c r="AE135" i="30"/>
  <c r="AD135" i="30"/>
  <c r="W135" i="30"/>
  <c r="W194" i="30" s="1"/>
  <c r="S135" i="30"/>
  <c r="J135" i="30"/>
  <c r="H135" i="30"/>
  <c r="G135" i="30"/>
  <c r="AK134" i="30"/>
  <c r="AJ134" i="30"/>
  <c r="AI134" i="30"/>
  <c r="AH134" i="30"/>
  <c r="AG134" i="30"/>
  <c r="AF134" i="30"/>
  <c r="AE134" i="30"/>
  <c r="AD134" i="30"/>
  <c r="W134" i="30"/>
  <c r="J134" i="30"/>
  <c r="H134" i="30"/>
  <c r="G134" i="30"/>
  <c r="AK131" i="30"/>
  <c r="AJ131" i="30"/>
  <c r="AI131" i="30"/>
  <c r="AH131" i="30"/>
  <c r="AG131" i="30"/>
  <c r="AF131" i="30"/>
  <c r="AE131" i="30"/>
  <c r="AD131" i="30"/>
  <c r="W131" i="30"/>
  <c r="S131" i="30"/>
  <c r="J131" i="30"/>
  <c r="H131" i="30"/>
  <c r="G131" i="30"/>
  <c r="AK130" i="30"/>
  <c r="AJ130" i="30"/>
  <c r="AI130" i="30"/>
  <c r="AH130" i="30"/>
  <c r="AG130" i="30"/>
  <c r="AF130" i="30"/>
  <c r="AE130" i="30"/>
  <c r="AD130" i="30"/>
  <c r="W130" i="30"/>
  <c r="S130" i="30"/>
  <c r="J130" i="30"/>
  <c r="H130" i="30"/>
  <c r="G130" i="30"/>
  <c r="AK129" i="30"/>
  <c r="AJ129" i="30"/>
  <c r="AI129" i="30"/>
  <c r="AH129" i="30"/>
  <c r="AG129" i="30"/>
  <c r="AF129" i="30"/>
  <c r="AE129" i="30"/>
  <c r="AD129" i="30"/>
  <c r="W129" i="30"/>
  <c r="S129" i="30"/>
  <c r="J129" i="30"/>
  <c r="H129" i="30"/>
  <c r="G129" i="30"/>
  <c r="AK128" i="30"/>
  <c r="AJ128" i="30"/>
  <c r="AI128" i="30"/>
  <c r="AH128" i="30"/>
  <c r="AG128" i="30"/>
  <c r="AF128" i="30"/>
  <c r="AE128" i="30"/>
  <c r="AD128" i="30"/>
  <c r="W128" i="30"/>
  <c r="J128" i="30"/>
  <c r="H128" i="30"/>
  <c r="G128" i="30"/>
  <c r="AK127" i="30"/>
  <c r="AJ127" i="30"/>
  <c r="AI127" i="30"/>
  <c r="AH127" i="30"/>
  <c r="AG127" i="30"/>
  <c r="AF127" i="30"/>
  <c r="AE127" i="30"/>
  <c r="AD127" i="30"/>
  <c r="W127" i="30"/>
  <c r="S127" i="30"/>
  <c r="J127" i="30"/>
  <c r="H127" i="30"/>
  <c r="G127" i="30"/>
  <c r="AK126" i="30"/>
  <c r="AJ126" i="30"/>
  <c r="AI126" i="30"/>
  <c r="AH126" i="30"/>
  <c r="AG126" i="30"/>
  <c r="AF126" i="30"/>
  <c r="AE126" i="30"/>
  <c r="AD126" i="30"/>
  <c r="W126" i="30"/>
  <c r="S126" i="30"/>
  <c r="J126" i="30"/>
  <c r="H126" i="30"/>
  <c r="G126" i="30"/>
  <c r="AK125" i="30"/>
  <c r="AJ125" i="30"/>
  <c r="AI125" i="30"/>
  <c r="AH125" i="30"/>
  <c r="AG125" i="30"/>
  <c r="AF125" i="30"/>
  <c r="AE125" i="30"/>
  <c r="AD125" i="30"/>
  <c r="W125" i="30"/>
  <c r="J125" i="30"/>
  <c r="H125" i="30"/>
  <c r="G125" i="30"/>
  <c r="AK124" i="30"/>
  <c r="AJ124" i="30"/>
  <c r="AI124" i="30"/>
  <c r="AH124" i="30"/>
  <c r="AG124" i="30"/>
  <c r="AF124" i="30"/>
  <c r="AE124" i="30"/>
  <c r="AD124" i="30"/>
  <c r="W124" i="30"/>
  <c r="J124" i="30"/>
  <c r="H124" i="30"/>
  <c r="G124" i="30"/>
  <c r="AK123" i="30"/>
  <c r="AJ123" i="30"/>
  <c r="AI123" i="30"/>
  <c r="AH123" i="30"/>
  <c r="AG123" i="30"/>
  <c r="AF123" i="30"/>
  <c r="AE123" i="30"/>
  <c r="AD123" i="30"/>
  <c r="W123" i="30"/>
  <c r="S123" i="30"/>
  <c r="J123" i="30"/>
  <c r="H123" i="30"/>
  <c r="G123" i="30"/>
  <c r="AK122" i="30"/>
  <c r="AJ122" i="30"/>
  <c r="AI122" i="30"/>
  <c r="AH122" i="30"/>
  <c r="AG122" i="30"/>
  <c r="AF122" i="30"/>
  <c r="AE122" i="30"/>
  <c r="AD122" i="30"/>
  <c r="W122" i="30"/>
  <c r="S122" i="30"/>
  <c r="J122" i="30"/>
  <c r="H122" i="30"/>
  <c r="G122" i="30"/>
  <c r="AK121" i="30"/>
  <c r="AJ121" i="30"/>
  <c r="AI121" i="30"/>
  <c r="AH121" i="30"/>
  <c r="AG121" i="30"/>
  <c r="AF121" i="30"/>
  <c r="AE121" i="30"/>
  <c r="AD121" i="30"/>
  <c r="W121" i="30"/>
  <c r="J121" i="30"/>
  <c r="H121" i="30"/>
  <c r="G121" i="30"/>
  <c r="AK120" i="30"/>
  <c r="AJ120" i="30"/>
  <c r="AI120" i="30"/>
  <c r="AH120" i="30"/>
  <c r="AG120" i="30"/>
  <c r="AF120" i="30"/>
  <c r="AE120" i="30"/>
  <c r="AD120" i="30"/>
  <c r="W120" i="30"/>
  <c r="J120" i="30"/>
  <c r="G120" i="30"/>
  <c r="AK119" i="30"/>
  <c r="AJ119" i="30"/>
  <c r="AI119" i="30"/>
  <c r="AH119" i="30"/>
  <c r="AG119" i="30"/>
  <c r="AF119" i="30"/>
  <c r="AE119" i="30"/>
  <c r="AD119" i="30"/>
  <c r="W119" i="30"/>
  <c r="S119" i="30"/>
  <c r="J119" i="30"/>
  <c r="G119" i="30"/>
  <c r="AK118" i="30"/>
  <c r="AJ118" i="30"/>
  <c r="AI118" i="30"/>
  <c r="AH118" i="30"/>
  <c r="AG118" i="30"/>
  <c r="AF118" i="30"/>
  <c r="AE118" i="30"/>
  <c r="AD118" i="30"/>
  <c r="W118" i="30"/>
  <c r="S118" i="30"/>
  <c r="J118" i="30"/>
  <c r="G118" i="30"/>
  <c r="AK117" i="30"/>
  <c r="AJ117" i="30"/>
  <c r="AI117" i="30"/>
  <c r="AH117" i="30"/>
  <c r="AG117" i="30"/>
  <c r="AF117" i="30"/>
  <c r="AE117" i="30"/>
  <c r="AD117" i="30"/>
  <c r="W117" i="30"/>
  <c r="J117" i="30"/>
  <c r="G117" i="30"/>
  <c r="AK116" i="30"/>
  <c r="AJ116" i="30"/>
  <c r="AI116" i="30"/>
  <c r="AH116" i="30"/>
  <c r="AG116" i="30"/>
  <c r="AF116" i="30"/>
  <c r="AE116" i="30"/>
  <c r="AD116" i="30"/>
  <c r="W116" i="30"/>
  <c r="J116" i="30"/>
  <c r="G116" i="30"/>
  <c r="AK115" i="30"/>
  <c r="AJ115" i="30"/>
  <c r="AI115" i="30"/>
  <c r="AH115" i="30"/>
  <c r="AG115" i="30"/>
  <c r="AF115" i="30"/>
  <c r="AE115" i="30"/>
  <c r="AD115" i="30"/>
  <c r="W115" i="30"/>
  <c r="S115" i="30"/>
  <c r="J115" i="30"/>
  <c r="G115" i="30"/>
  <c r="AK114" i="30"/>
  <c r="AJ114" i="30"/>
  <c r="AI114" i="30"/>
  <c r="AH114" i="30"/>
  <c r="AG114" i="30"/>
  <c r="AF114" i="30"/>
  <c r="AE114" i="30"/>
  <c r="AD114" i="30"/>
  <c r="W114" i="30"/>
  <c r="S114" i="30"/>
  <c r="J114" i="30"/>
  <c r="G114" i="30"/>
  <c r="AK113" i="30"/>
  <c r="AJ113" i="30"/>
  <c r="AI113" i="30"/>
  <c r="AH113" i="30"/>
  <c r="AG113" i="30"/>
  <c r="AF113" i="30"/>
  <c r="AE113" i="30"/>
  <c r="AD113" i="30"/>
  <c r="W113" i="30"/>
  <c r="J113" i="30"/>
  <c r="G113" i="30"/>
  <c r="AK112" i="30"/>
  <c r="AJ112" i="30"/>
  <c r="AI112" i="30"/>
  <c r="AH112" i="30"/>
  <c r="AG112" i="30"/>
  <c r="AF112" i="30"/>
  <c r="AE112" i="30"/>
  <c r="AD112" i="30"/>
  <c r="W112" i="30"/>
  <c r="J112" i="30"/>
  <c r="G112" i="30"/>
  <c r="AK111" i="30"/>
  <c r="AJ111" i="30"/>
  <c r="AI111" i="30"/>
  <c r="AH111" i="30"/>
  <c r="AG111" i="30"/>
  <c r="AF111" i="30"/>
  <c r="AE111" i="30"/>
  <c r="AD111" i="30"/>
  <c r="W111" i="30"/>
  <c r="S111" i="30"/>
  <c r="J111" i="30"/>
  <c r="G111" i="30"/>
  <c r="AK110" i="30"/>
  <c r="AJ110" i="30"/>
  <c r="AI110" i="30"/>
  <c r="AH110" i="30"/>
  <c r="AG110" i="30"/>
  <c r="AF110" i="30"/>
  <c r="AE110" i="30"/>
  <c r="AD110" i="30"/>
  <c r="W110" i="30"/>
  <c r="S110" i="30"/>
  <c r="J110" i="30"/>
  <c r="G110" i="30"/>
  <c r="AK109" i="30"/>
  <c r="AJ109" i="30"/>
  <c r="AI109" i="30"/>
  <c r="AH109" i="30"/>
  <c r="AG109" i="30"/>
  <c r="AF109" i="30"/>
  <c r="AE109" i="30"/>
  <c r="AD109" i="30"/>
  <c r="W109" i="30"/>
  <c r="J109" i="30"/>
  <c r="G109" i="30"/>
  <c r="AK108" i="30"/>
  <c r="AJ108" i="30"/>
  <c r="AI108" i="30"/>
  <c r="AH108" i="30"/>
  <c r="AG108" i="30"/>
  <c r="AF108" i="30"/>
  <c r="AE108" i="30"/>
  <c r="AD108" i="30"/>
  <c r="W108" i="30"/>
  <c r="J108" i="30"/>
  <c r="G108" i="30"/>
  <c r="AK107" i="30"/>
  <c r="AJ107" i="30"/>
  <c r="AI107" i="30"/>
  <c r="AH107" i="30"/>
  <c r="AG107" i="30"/>
  <c r="AF107" i="30"/>
  <c r="AE107" i="30"/>
  <c r="AD107" i="30"/>
  <c r="W107" i="30"/>
  <c r="S107" i="30"/>
  <c r="J107" i="30"/>
  <c r="G107" i="30"/>
  <c r="AK106" i="30"/>
  <c r="AJ106" i="30"/>
  <c r="AI106" i="30"/>
  <c r="AH106" i="30"/>
  <c r="AG106" i="30"/>
  <c r="AF106" i="30"/>
  <c r="AE106" i="30"/>
  <c r="AD106" i="30"/>
  <c r="W106" i="30"/>
  <c r="S106" i="30"/>
  <c r="J106" i="30"/>
  <c r="G106" i="30"/>
  <c r="AK105" i="30"/>
  <c r="AJ105" i="30"/>
  <c r="AI105" i="30"/>
  <c r="AH105" i="30"/>
  <c r="AG105" i="30"/>
  <c r="AF105" i="30"/>
  <c r="AE105" i="30"/>
  <c r="AD105" i="30"/>
  <c r="W105" i="30"/>
  <c r="J105" i="30"/>
  <c r="G105" i="30"/>
  <c r="AK104" i="30"/>
  <c r="AJ104" i="30"/>
  <c r="AI104" i="30"/>
  <c r="AH104" i="30"/>
  <c r="AG104" i="30"/>
  <c r="AF104" i="30"/>
  <c r="AE104" i="30"/>
  <c r="AD104" i="30"/>
  <c r="W104" i="30"/>
  <c r="J104" i="30"/>
  <c r="G104" i="30"/>
  <c r="AK103" i="30"/>
  <c r="AJ103" i="30"/>
  <c r="AI103" i="30"/>
  <c r="AH103" i="30"/>
  <c r="AG103" i="30"/>
  <c r="AF103" i="30"/>
  <c r="AE103" i="30"/>
  <c r="AD103" i="30"/>
  <c r="W103" i="30"/>
  <c r="S103" i="30"/>
  <c r="J103" i="30"/>
  <c r="G103" i="30"/>
  <c r="AK102" i="30"/>
  <c r="AJ102" i="30"/>
  <c r="AI102" i="30"/>
  <c r="AH102" i="30"/>
  <c r="AG102" i="30"/>
  <c r="AF102" i="30"/>
  <c r="AE102" i="30"/>
  <c r="AD102" i="30"/>
  <c r="W102" i="30"/>
  <c r="S102" i="30"/>
  <c r="J102" i="30"/>
  <c r="G102" i="30"/>
  <c r="AK101" i="30"/>
  <c r="AJ101" i="30"/>
  <c r="AI101" i="30"/>
  <c r="AH101" i="30"/>
  <c r="AG101" i="30"/>
  <c r="AF101" i="30"/>
  <c r="AE101" i="30"/>
  <c r="AD101" i="30"/>
  <c r="W101" i="30"/>
  <c r="J101" i="30"/>
  <c r="G101" i="30"/>
  <c r="AK100" i="30"/>
  <c r="AJ100" i="30"/>
  <c r="AI100" i="30"/>
  <c r="AH100" i="30"/>
  <c r="AG100" i="30"/>
  <c r="AF100" i="30"/>
  <c r="AE100" i="30"/>
  <c r="AD100" i="30"/>
  <c r="W100" i="30"/>
  <c r="J100" i="30"/>
  <c r="H100" i="30"/>
  <c r="G100" i="30"/>
  <c r="AK99" i="30"/>
  <c r="AJ99" i="30"/>
  <c r="AI99" i="30"/>
  <c r="AH99" i="30"/>
  <c r="AG99" i="30"/>
  <c r="AF99" i="30"/>
  <c r="AE99" i="30"/>
  <c r="AD99" i="30"/>
  <c r="W99" i="30"/>
  <c r="S99" i="30"/>
  <c r="J99" i="30"/>
  <c r="H99" i="30"/>
  <c r="G99" i="30"/>
  <c r="AK98" i="30"/>
  <c r="AJ98" i="30"/>
  <c r="AI98" i="30"/>
  <c r="AH98" i="30"/>
  <c r="AG98" i="30"/>
  <c r="AF98" i="30"/>
  <c r="AE98" i="30"/>
  <c r="AD98" i="30"/>
  <c r="W98" i="30"/>
  <c r="S98" i="30"/>
  <c r="J98" i="30"/>
  <c r="H98" i="30"/>
  <c r="G98" i="30"/>
  <c r="AK97" i="30"/>
  <c r="AJ97" i="30"/>
  <c r="AI97" i="30"/>
  <c r="AH97" i="30"/>
  <c r="AG97" i="30"/>
  <c r="AF97" i="30"/>
  <c r="AE97" i="30"/>
  <c r="AD97" i="30"/>
  <c r="W97" i="30"/>
  <c r="J97" i="30"/>
  <c r="H97" i="30"/>
  <c r="G97" i="30"/>
  <c r="AK96" i="30"/>
  <c r="AJ96" i="30"/>
  <c r="AI96" i="30"/>
  <c r="AH96" i="30"/>
  <c r="AG96" i="30"/>
  <c r="AF96" i="30"/>
  <c r="AE96" i="30"/>
  <c r="AD96" i="30"/>
  <c r="W96" i="30"/>
  <c r="J96" i="30"/>
  <c r="H96" i="30"/>
  <c r="G96" i="30"/>
  <c r="AK95" i="30"/>
  <c r="AJ95" i="30"/>
  <c r="AI95" i="30"/>
  <c r="AH95" i="30"/>
  <c r="AG95" i="30"/>
  <c r="AF95" i="30"/>
  <c r="AE95" i="30"/>
  <c r="AD95" i="30"/>
  <c r="W95" i="30"/>
  <c r="S95" i="30"/>
  <c r="J95" i="30"/>
  <c r="H95" i="30"/>
  <c r="G95" i="30"/>
  <c r="AK94" i="30"/>
  <c r="AJ94" i="30"/>
  <c r="AI94" i="30"/>
  <c r="AH94" i="30"/>
  <c r="AG94" i="30"/>
  <c r="AF94" i="30"/>
  <c r="AE94" i="30"/>
  <c r="AD94" i="30"/>
  <c r="W94" i="30"/>
  <c r="S94" i="30"/>
  <c r="J94" i="30"/>
  <c r="H94" i="30"/>
  <c r="G94" i="30"/>
  <c r="AK93" i="30"/>
  <c r="AJ93" i="30"/>
  <c r="AI93" i="30"/>
  <c r="AH93" i="30"/>
  <c r="AG93" i="30"/>
  <c r="AF93" i="30"/>
  <c r="AE93" i="30"/>
  <c r="AD93" i="30"/>
  <c r="W93" i="30"/>
  <c r="J93" i="30"/>
  <c r="H93" i="30"/>
  <c r="G93" i="30"/>
  <c r="AK92" i="30"/>
  <c r="AJ92" i="30"/>
  <c r="AI92" i="30"/>
  <c r="AH92" i="30"/>
  <c r="AG92" i="30"/>
  <c r="AF92" i="30"/>
  <c r="AE92" i="30"/>
  <c r="AD92" i="30"/>
  <c r="W92" i="30"/>
  <c r="J92" i="30"/>
  <c r="H92" i="30"/>
  <c r="G92" i="30"/>
  <c r="AK91" i="30"/>
  <c r="AJ91" i="30"/>
  <c r="AI91" i="30"/>
  <c r="AH91" i="30"/>
  <c r="AG91" i="30"/>
  <c r="AF91" i="30"/>
  <c r="AE91" i="30"/>
  <c r="AD91" i="30"/>
  <c r="W91" i="30"/>
  <c r="S91" i="30"/>
  <c r="J91" i="30"/>
  <c r="H91" i="30"/>
  <c r="G91" i="30"/>
  <c r="AK90" i="30"/>
  <c r="AJ90" i="30"/>
  <c r="AI90" i="30"/>
  <c r="AH90" i="30"/>
  <c r="AG90" i="30"/>
  <c r="AF90" i="30"/>
  <c r="AE90" i="30"/>
  <c r="AD90" i="30"/>
  <c r="W90" i="30"/>
  <c r="S90" i="30"/>
  <c r="J90" i="30"/>
  <c r="H90" i="30"/>
  <c r="G90" i="30"/>
  <c r="AK89" i="30"/>
  <c r="AJ89" i="30"/>
  <c r="AI89" i="30"/>
  <c r="AH89" i="30"/>
  <c r="AG89" i="30"/>
  <c r="AF89" i="30"/>
  <c r="AE89" i="30"/>
  <c r="AD89" i="30"/>
  <c r="W89" i="30"/>
  <c r="S89" i="30"/>
  <c r="J89" i="30"/>
  <c r="H89" i="30"/>
  <c r="G89" i="30"/>
  <c r="AK88" i="30"/>
  <c r="AJ88" i="30"/>
  <c r="AI88" i="30"/>
  <c r="AH88" i="30"/>
  <c r="AG88" i="30"/>
  <c r="AF88" i="30"/>
  <c r="AE88" i="30"/>
  <c r="AD88" i="30"/>
  <c r="W88" i="30"/>
  <c r="J88" i="30"/>
  <c r="H88" i="30"/>
  <c r="G88" i="30"/>
  <c r="AK87" i="30"/>
  <c r="AJ87" i="30"/>
  <c r="AI87" i="30"/>
  <c r="AH87" i="30"/>
  <c r="AG87" i="30"/>
  <c r="AF87" i="30"/>
  <c r="AE87" i="30"/>
  <c r="AD87" i="30"/>
  <c r="W87" i="30"/>
  <c r="S87" i="30"/>
  <c r="J87" i="30"/>
  <c r="H87" i="30"/>
  <c r="G87" i="30"/>
  <c r="AK86" i="30"/>
  <c r="AJ86" i="30"/>
  <c r="AI86" i="30"/>
  <c r="AH86" i="30"/>
  <c r="AG86" i="30"/>
  <c r="AF86" i="30"/>
  <c r="AE86" i="30"/>
  <c r="AD86" i="30"/>
  <c r="W86" i="30"/>
  <c r="S86" i="30"/>
  <c r="J86" i="30"/>
  <c r="H86" i="30"/>
  <c r="G86" i="30"/>
  <c r="AK85" i="30"/>
  <c r="AJ85" i="30"/>
  <c r="AI85" i="30"/>
  <c r="AH85" i="30"/>
  <c r="AG85" i="30"/>
  <c r="AF85" i="30"/>
  <c r="AE85" i="30"/>
  <c r="AD85" i="30"/>
  <c r="W85" i="30"/>
  <c r="S85" i="30"/>
  <c r="J85" i="30"/>
  <c r="H85" i="30"/>
  <c r="G85" i="30"/>
  <c r="AK84" i="30"/>
  <c r="AJ84" i="30"/>
  <c r="AI84" i="30"/>
  <c r="AH84" i="30"/>
  <c r="AG84" i="30"/>
  <c r="AF84" i="30"/>
  <c r="AE84" i="30"/>
  <c r="AD84" i="30"/>
  <c r="W84" i="30"/>
  <c r="J84" i="30"/>
  <c r="H84" i="30"/>
  <c r="G84" i="30"/>
  <c r="AK83" i="30"/>
  <c r="AJ83" i="30"/>
  <c r="AI83" i="30"/>
  <c r="AH83" i="30"/>
  <c r="AG83" i="30"/>
  <c r="AF83" i="30"/>
  <c r="AE83" i="30"/>
  <c r="AD83" i="30"/>
  <c r="W83" i="30"/>
  <c r="S83" i="30"/>
  <c r="J83" i="30"/>
  <c r="H83" i="30"/>
  <c r="G83" i="30"/>
  <c r="AK82" i="30"/>
  <c r="AJ82" i="30"/>
  <c r="AI82" i="30"/>
  <c r="AH82" i="30"/>
  <c r="AG82" i="30"/>
  <c r="AF82" i="30"/>
  <c r="AE82" i="30"/>
  <c r="AD82" i="30"/>
  <c r="W82" i="30"/>
  <c r="S82" i="30"/>
  <c r="J82" i="30"/>
  <c r="H82" i="30"/>
  <c r="G82" i="30"/>
  <c r="AK81" i="30"/>
  <c r="AJ81" i="30"/>
  <c r="AI81" i="30"/>
  <c r="AH81" i="30"/>
  <c r="AG81" i="30"/>
  <c r="AF81" i="30"/>
  <c r="AE81" i="30"/>
  <c r="AD81" i="30"/>
  <c r="W81" i="30"/>
  <c r="J81" i="30"/>
  <c r="H81" i="30"/>
  <c r="G81" i="30"/>
  <c r="AK80" i="30"/>
  <c r="AJ80" i="30"/>
  <c r="AI80" i="30"/>
  <c r="AH80" i="30"/>
  <c r="AG80" i="30"/>
  <c r="AF80" i="30"/>
  <c r="AE80" i="30"/>
  <c r="AD80" i="30"/>
  <c r="W80" i="30"/>
  <c r="J80" i="30"/>
  <c r="H80" i="30"/>
  <c r="G80" i="30"/>
  <c r="AK79" i="30"/>
  <c r="AJ79" i="30"/>
  <c r="AI79" i="30"/>
  <c r="AH79" i="30"/>
  <c r="AG79" i="30"/>
  <c r="AF79" i="30"/>
  <c r="AE79" i="30"/>
  <c r="AD79" i="30"/>
  <c r="W79" i="30"/>
  <c r="S79" i="30"/>
  <c r="J79" i="30"/>
  <c r="H79" i="30"/>
  <c r="G79" i="30"/>
  <c r="AK78" i="30"/>
  <c r="AJ78" i="30"/>
  <c r="AI78" i="30"/>
  <c r="AH78" i="30"/>
  <c r="AG78" i="30"/>
  <c r="AF78" i="30"/>
  <c r="AE78" i="30"/>
  <c r="AD78" i="30"/>
  <c r="W78" i="30"/>
  <c r="S78" i="30"/>
  <c r="J78" i="30"/>
  <c r="H78" i="30"/>
  <c r="G78" i="30"/>
  <c r="AK77" i="30"/>
  <c r="AJ77" i="30"/>
  <c r="AI77" i="30"/>
  <c r="AH77" i="30"/>
  <c r="AG77" i="30"/>
  <c r="AF77" i="30"/>
  <c r="AE77" i="30"/>
  <c r="AD77" i="30"/>
  <c r="W77" i="30"/>
  <c r="J77" i="30"/>
  <c r="H77" i="30"/>
  <c r="G77" i="30"/>
  <c r="AK76" i="30"/>
  <c r="AJ76" i="30"/>
  <c r="AI76" i="30"/>
  <c r="AH76" i="30"/>
  <c r="AG76" i="30"/>
  <c r="AF76" i="30"/>
  <c r="AE76" i="30"/>
  <c r="AD76" i="30"/>
  <c r="W76" i="30"/>
  <c r="J76" i="30"/>
  <c r="H76" i="30"/>
  <c r="G76" i="30"/>
  <c r="AK75" i="30"/>
  <c r="AJ75" i="30"/>
  <c r="AI75" i="30"/>
  <c r="AH75" i="30"/>
  <c r="AG75" i="30"/>
  <c r="AF75" i="30"/>
  <c r="AE75" i="30"/>
  <c r="AD75" i="30"/>
  <c r="W75" i="30"/>
  <c r="S75" i="30"/>
  <c r="J75" i="30"/>
  <c r="H75" i="30"/>
  <c r="G75" i="30"/>
  <c r="AK74" i="30"/>
  <c r="AJ74" i="30"/>
  <c r="AI74" i="30"/>
  <c r="AH74" i="30"/>
  <c r="AG74" i="30"/>
  <c r="AF74" i="30"/>
  <c r="AE74" i="30"/>
  <c r="AD74" i="30"/>
  <c r="W74" i="30"/>
  <c r="S74" i="30"/>
  <c r="J74" i="30"/>
  <c r="H74" i="30"/>
  <c r="G74" i="30"/>
  <c r="AK73" i="30"/>
  <c r="AJ73" i="30"/>
  <c r="AI73" i="30"/>
  <c r="AH73" i="30"/>
  <c r="AG73" i="30"/>
  <c r="AF73" i="30"/>
  <c r="AE73" i="30"/>
  <c r="AD73" i="30"/>
  <c r="W73" i="30"/>
  <c r="W132" i="30" s="1"/>
  <c r="S73" i="30"/>
  <c r="J73" i="30"/>
  <c r="H73" i="30"/>
  <c r="G73" i="30"/>
  <c r="AK72" i="30"/>
  <c r="AJ72" i="30"/>
  <c r="AI72" i="30"/>
  <c r="AH72" i="30"/>
  <c r="AG72" i="30"/>
  <c r="AF72" i="30"/>
  <c r="AE72" i="30"/>
  <c r="AD72" i="30"/>
  <c r="W72" i="30"/>
  <c r="J72" i="30"/>
  <c r="H72" i="30"/>
  <c r="G72" i="30"/>
  <c r="AK69" i="30"/>
  <c r="AJ69" i="30"/>
  <c r="AI69" i="30"/>
  <c r="AH69" i="30"/>
  <c r="AG69" i="30"/>
  <c r="AF69" i="30"/>
  <c r="AE69" i="30"/>
  <c r="AD69" i="30"/>
  <c r="W69" i="30"/>
  <c r="J69" i="30"/>
  <c r="H69" i="30"/>
  <c r="G69" i="30"/>
  <c r="AK68" i="30"/>
  <c r="AJ68" i="30"/>
  <c r="AI68" i="30"/>
  <c r="AH68" i="30"/>
  <c r="AG68" i="30"/>
  <c r="AF68" i="30"/>
  <c r="AE68" i="30"/>
  <c r="AD68" i="30"/>
  <c r="W68" i="30"/>
  <c r="J68" i="30"/>
  <c r="H68" i="30"/>
  <c r="G68" i="30"/>
  <c r="AK67" i="30"/>
  <c r="AJ67" i="30"/>
  <c r="AI67" i="30"/>
  <c r="AH67" i="30"/>
  <c r="AG67" i="30"/>
  <c r="AF67" i="30"/>
  <c r="AE67" i="30"/>
  <c r="AD67" i="30"/>
  <c r="W67" i="30"/>
  <c r="S67" i="30"/>
  <c r="J67" i="30"/>
  <c r="H67" i="30"/>
  <c r="G67" i="30"/>
  <c r="AK66" i="30"/>
  <c r="AJ66" i="30"/>
  <c r="AI66" i="30"/>
  <c r="AH66" i="30"/>
  <c r="AG66" i="30"/>
  <c r="AF66" i="30"/>
  <c r="AE66" i="30"/>
  <c r="AD66" i="30"/>
  <c r="W66" i="30"/>
  <c r="S66" i="30"/>
  <c r="J66" i="30"/>
  <c r="H66" i="30"/>
  <c r="G66" i="30"/>
  <c r="AK65" i="30"/>
  <c r="AJ65" i="30"/>
  <c r="AI65" i="30"/>
  <c r="AH65" i="30"/>
  <c r="AG65" i="30"/>
  <c r="AF65" i="30"/>
  <c r="AE65" i="30"/>
  <c r="AD65" i="30"/>
  <c r="W65" i="30"/>
  <c r="J65" i="30"/>
  <c r="H65" i="30"/>
  <c r="G65" i="30"/>
  <c r="AK64" i="30"/>
  <c r="AJ64" i="30"/>
  <c r="AI64" i="30"/>
  <c r="AH64" i="30"/>
  <c r="AG64" i="30"/>
  <c r="AF64" i="30"/>
  <c r="AE64" i="30"/>
  <c r="AD64" i="30"/>
  <c r="W64" i="30"/>
  <c r="J64" i="30"/>
  <c r="H64" i="30"/>
  <c r="G64" i="30"/>
  <c r="AK63" i="30"/>
  <c r="AJ63" i="30"/>
  <c r="AI63" i="30"/>
  <c r="AH63" i="30"/>
  <c r="AG63" i="30"/>
  <c r="AF63" i="30"/>
  <c r="AE63" i="30"/>
  <c r="AD63" i="30"/>
  <c r="W63" i="30"/>
  <c r="S63" i="30"/>
  <c r="J63" i="30"/>
  <c r="H63" i="30"/>
  <c r="G63" i="30"/>
  <c r="AK62" i="30"/>
  <c r="AJ62" i="30"/>
  <c r="AI62" i="30"/>
  <c r="AH62" i="30"/>
  <c r="AG62" i="30"/>
  <c r="AF62" i="30"/>
  <c r="AE62" i="30"/>
  <c r="AD62" i="30"/>
  <c r="W62" i="30"/>
  <c r="J62" i="30"/>
  <c r="H62" i="30"/>
  <c r="G62" i="30"/>
  <c r="AK61" i="30"/>
  <c r="AJ61" i="30"/>
  <c r="AI61" i="30"/>
  <c r="AH61" i="30"/>
  <c r="AG61" i="30"/>
  <c r="AF61" i="30"/>
  <c r="AE61" i="30"/>
  <c r="AD61" i="30"/>
  <c r="W61" i="30"/>
  <c r="J61" i="30"/>
  <c r="H61" i="30"/>
  <c r="G61" i="30"/>
  <c r="AK60" i="30"/>
  <c r="AJ60" i="30"/>
  <c r="AI60" i="30"/>
  <c r="AH60" i="30"/>
  <c r="AG60" i="30"/>
  <c r="AF60" i="30"/>
  <c r="AE60" i="30"/>
  <c r="AD60" i="30"/>
  <c r="W60" i="30"/>
  <c r="J60" i="30"/>
  <c r="H60" i="30"/>
  <c r="G60" i="30"/>
  <c r="AK59" i="30"/>
  <c r="AJ59" i="30"/>
  <c r="AI59" i="30"/>
  <c r="AH59" i="30"/>
  <c r="AG59" i="30"/>
  <c r="AF59" i="30"/>
  <c r="AE59" i="30"/>
  <c r="AD59" i="30"/>
  <c r="W59" i="30"/>
  <c r="S59" i="30"/>
  <c r="J59" i="30"/>
  <c r="H59" i="30"/>
  <c r="G59" i="30"/>
  <c r="AK58" i="30"/>
  <c r="AJ58" i="30"/>
  <c r="AI58" i="30"/>
  <c r="AH58" i="30"/>
  <c r="AG58" i="30"/>
  <c r="AF58" i="30"/>
  <c r="AE58" i="30"/>
  <c r="AD58" i="30"/>
  <c r="W58" i="30"/>
  <c r="S58" i="30"/>
  <c r="J58" i="30"/>
  <c r="G58" i="30"/>
  <c r="AK57" i="30"/>
  <c r="AJ57" i="30"/>
  <c r="AI57" i="30"/>
  <c r="AH57" i="30"/>
  <c r="AG57" i="30"/>
  <c r="AF57" i="30"/>
  <c r="AE57" i="30"/>
  <c r="AD57" i="30"/>
  <c r="W57" i="30"/>
  <c r="J57" i="30"/>
  <c r="G57" i="30"/>
  <c r="AK56" i="30"/>
  <c r="AJ56" i="30"/>
  <c r="AI56" i="30"/>
  <c r="AH56" i="30"/>
  <c r="AG56" i="30"/>
  <c r="AF56" i="30"/>
  <c r="AE56" i="30"/>
  <c r="AD56" i="30"/>
  <c r="W56" i="30"/>
  <c r="J56" i="30"/>
  <c r="G56" i="30"/>
  <c r="AK55" i="30"/>
  <c r="AJ55" i="30"/>
  <c r="AI55" i="30"/>
  <c r="AH55" i="30"/>
  <c r="AG55" i="30"/>
  <c r="AF55" i="30"/>
  <c r="AE55" i="30"/>
  <c r="AD55" i="30"/>
  <c r="W55" i="30"/>
  <c r="S55" i="30"/>
  <c r="J55" i="30"/>
  <c r="G55" i="30"/>
  <c r="AK54" i="30"/>
  <c r="AJ54" i="30"/>
  <c r="AI54" i="30"/>
  <c r="AH54" i="30"/>
  <c r="AG54" i="30"/>
  <c r="AF54" i="30"/>
  <c r="AE54" i="30"/>
  <c r="AD54" i="30"/>
  <c r="W54" i="30"/>
  <c r="J54" i="30"/>
  <c r="G54" i="30"/>
  <c r="AK53" i="30"/>
  <c r="AJ53" i="30"/>
  <c r="AI53" i="30"/>
  <c r="AH53" i="30"/>
  <c r="AG53" i="30"/>
  <c r="AF53" i="30"/>
  <c r="AE53" i="30"/>
  <c r="AD53" i="30"/>
  <c r="W53" i="30"/>
  <c r="J53" i="30"/>
  <c r="G53" i="30"/>
  <c r="AK52" i="30"/>
  <c r="AJ52" i="30"/>
  <c r="AI52" i="30"/>
  <c r="AH52" i="30"/>
  <c r="AG52" i="30"/>
  <c r="AF52" i="30"/>
  <c r="AE52" i="30"/>
  <c r="AD52" i="30"/>
  <c r="W52" i="30"/>
  <c r="J52" i="30"/>
  <c r="G52" i="30"/>
  <c r="AK51" i="30"/>
  <c r="AJ51" i="30"/>
  <c r="AI51" i="30"/>
  <c r="AH51" i="30"/>
  <c r="AG51" i="30"/>
  <c r="AF51" i="30"/>
  <c r="AE51" i="30"/>
  <c r="AD51" i="30"/>
  <c r="W51" i="30"/>
  <c r="S51" i="30"/>
  <c r="J51" i="30"/>
  <c r="G51" i="30"/>
  <c r="AK50" i="30"/>
  <c r="AJ50" i="30"/>
  <c r="AI50" i="30"/>
  <c r="AH50" i="30"/>
  <c r="AG50" i="30"/>
  <c r="AF50" i="30"/>
  <c r="AE50" i="30"/>
  <c r="AD50" i="30"/>
  <c r="W50" i="30"/>
  <c r="S50" i="30"/>
  <c r="J50" i="30"/>
  <c r="G50" i="30"/>
  <c r="AK49" i="30"/>
  <c r="AJ49" i="30"/>
  <c r="AI49" i="30"/>
  <c r="AH49" i="30"/>
  <c r="AG49" i="30"/>
  <c r="AF49" i="30"/>
  <c r="AE49" i="30"/>
  <c r="AD49" i="30"/>
  <c r="W49" i="30"/>
  <c r="J49" i="30"/>
  <c r="G49" i="30"/>
  <c r="AK48" i="30"/>
  <c r="AJ48" i="30"/>
  <c r="AI48" i="30"/>
  <c r="AH48" i="30"/>
  <c r="AG48" i="30"/>
  <c r="AF48" i="30"/>
  <c r="AE48" i="30"/>
  <c r="AD48" i="30"/>
  <c r="W48" i="30"/>
  <c r="J48" i="30"/>
  <c r="G48" i="30"/>
  <c r="AK47" i="30"/>
  <c r="AJ47" i="30"/>
  <c r="AI47" i="30"/>
  <c r="AH47" i="30"/>
  <c r="AG47" i="30"/>
  <c r="AF47" i="30"/>
  <c r="AE47" i="30"/>
  <c r="AD47" i="30"/>
  <c r="W47" i="30"/>
  <c r="S47" i="30"/>
  <c r="J47" i="30"/>
  <c r="G47" i="30"/>
  <c r="AK46" i="30"/>
  <c r="AJ46" i="30"/>
  <c r="AI46" i="30"/>
  <c r="AH46" i="30"/>
  <c r="AG46" i="30"/>
  <c r="AF46" i="30"/>
  <c r="AE46" i="30"/>
  <c r="AD46" i="30"/>
  <c r="W46" i="30"/>
  <c r="J46" i="30"/>
  <c r="G46" i="30"/>
  <c r="AK45" i="30"/>
  <c r="AJ45" i="30"/>
  <c r="AI45" i="30"/>
  <c r="AH45" i="30"/>
  <c r="AG45" i="30"/>
  <c r="AF45" i="30"/>
  <c r="AE45" i="30"/>
  <c r="AD45" i="30"/>
  <c r="W45" i="30"/>
  <c r="J45" i="30"/>
  <c r="G45" i="30"/>
  <c r="AK44" i="30"/>
  <c r="AJ44" i="30"/>
  <c r="AI44" i="30"/>
  <c r="AH44" i="30"/>
  <c r="AG44" i="30"/>
  <c r="AF44" i="30"/>
  <c r="AE44" i="30"/>
  <c r="AD44" i="30"/>
  <c r="W44" i="30"/>
  <c r="J44" i="30"/>
  <c r="G44" i="30"/>
  <c r="AK43" i="30"/>
  <c r="AJ43" i="30"/>
  <c r="AI43" i="30"/>
  <c r="AH43" i="30"/>
  <c r="AG43" i="30"/>
  <c r="AF43" i="30"/>
  <c r="AE43" i="30"/>
  <c r="AD43" i="30"/>
  <c r="W43" i="30"/>
  <c r="S43" i="30"/>
  <c r="J43" i="30"/>
  <c r="G43" i="30"/>
  <c r="AK42" i="30"/>
  <c r="AJ42" i="30"/>
  <c r="AI42" i="30"/>
  <c r="AH42" i="30"/>
  <c r="AG42" i="30"/>
  <c r="AF42" i="30"/>
  <c r="AE42" i="30"/>
  <c r="AD42" i="30"/>
  <c r="W42" i="30"/>
  <c r="S42" i="30"/>
  <c r="J42" i="30"/>
  <c r="G42" i="30"/>
  <c r="AK41" i="30"/>
  <c r="AJ41" i="30"/>
  <c r="AI41" i="30"/>
  <c r="AH41" i="30"/>
  <c r="AG41" i="30"/>
  <c r="AF41" i="30"/>
  <c r="AE41" i="30"/>
  <c r="AD41" i="30"/>
  <c r="W41" i="30"/>
  <c r="J41" i="30"/>
  <c r="G41" i="30"/>
  <c r="AK40" i="30"/>
  <c r="AJ40" i="30"/>
  <c r="AI40" i="30"/>
  <c r="AH40" i="30"/>
  <c r="AG40" i="30"/>
  <c r="AF40" i="30"/>
  <c r="AE40" i="30"/>
  <c r="AD40" i="30"/>
  <c r="W40" i="30"/>
  <c r="J40" i="30"/>
  <c r="G40" i="30"/>
  <c r="AK39" i="30"/>
  <c r="AJ39" i="30"/>
  <c r="AI39" i="30"/>
  <c r="AH39" i="30"/>
  <c r="AG39" i="30"/>
  <c r="AF39" i="30"/>
  <c r="AE39" i="30"/>
  <c r="AD39" i="30"/>
  <c r="W39" i="30"/>
  <c r="S39" i="30"/>
  <c r="J39" i="30"/>
  <c r="G39" i="30"/>
  <c r="AK38" i="30"/>
  <c r="AJ38" i="30"/>
  <c r="AI38" i="30"/>
  <c r="AH38" i="30"/>
  <c r="AG38" i="30"/>
  <c r="AF38" i="30"/>
  <c r="AE38" i="30"/>
  <c r="AD38" i="30"/>
  <c r="W38" i="30"/>
  <c r="J38" i="30"/>
  <c r="H38" i="30"/>
  <c r="G38" i="30"/>
  <c r="AK37" i="30"/>
  <c r="AJ37" i="30"/>
  <c r="AI37" i="30"/>
  <c r="AH37" i="30"/>
  <c r="AG37" i="30"/>
  <c r="AF37" i="30"/>
  <c r="AE37" i="30"/>
  <c r="AD37" i="30"/>
  <c r="W37" i="30"/>
  <c r="J37" i="30"/>
  <c r="H37" i="30"/>
  <c r="G37" i="30"/>
  <c r="AK36" i="30"/>
  <c r="AJ36" i="30"/>
  <c r="AI36" i="30"/>
  <c r="AH36" i="30"/>
  <c r="AG36" i="30"/>
  <c r="AF36" i="30"/>
  <c r="AE36" i="30"/>
  <c r="AD36" i="30"/>
  <c r="W36" i="30"/>
  <c r="J36" i="30"/>
  <c r="H36" i="30"/>
  <c r="G36" i="30"/>
  <c r="AK35" i="30"/>
  <c r="AJ35" i="30"/>
  <c r="AI35" i="30"/>
  <c r="AH35" i="30"/>
  <c r="AG35" i="30"/>
  <c r="AF35" i="30"/>
  <c r="AE35" i="30"/>
  <c r="AD35" i="30"/>
  <c r="W35" i="30"/>
  <c r="S35" i="30"/>
  <c r="J35" i="30"/>
  <c r="H35" i="30"/>
  <c r="G35" i="30"/>
  <c r="AK34" i="30"/>
  <c r="AJ34" i="30"/>
  <c r="AI34" i="30"/>
  <c r="AH34" i="30"/>
  <c r="AG34" i="30"/>
  <c r="AF34" i="30"/>
  <c r="AE34" i="30"/>
  <c r="AD34" i="30"/>
  <c r="W34" i="30"/>
  <c r="S34" i="30"/>
  <c r="J34" i="30"/>
  <c r="H34" i="30"/>
  <c r="G34" i="30"/>
  <c r="AK33" i="30"/>
  <c r="AJ33" i="30"/>
  <c r="AI33" i="30"/>
  <c r="AH33" i="30"/>
  <c r="AG33" i="30"/>
  <c r="AF33" i="30"/>
  <c r="AE33" i="30"/>
  <c r="AD33" i="30"/>
  <c r="W33" i="30"/>
  <c r="J33" i="30"/>
  <c r="H33" i="30"/>
  <c r="G33" i="30"/>
  <c r="AK32" i="30"/>
  <c r="AJ32" i="30"/>
  <c r="AI32" i="30"/>
  <c r="AH32" i="30"/>
  <c r="AG32" i="30"/>
  <c r="AF32" i="30"/>
  <c r="AE32" i="30"/>
  <c r="AD32" i="30"/>
  <c r="W32" i="30"/>
  <c r="J32" i="30"/>
  <c r="H32" i="30"/>
  <c r="G32" i="30"/>
  <c r="AK31" i="30"/>
  <c r="AJ31" i="30"/>
  <c r="AI31" i="30"/>
  <c r="AH31" i="30"/>
  <c r="AG31" i="30"/>
  <c r="AF31" i="30"/>
  <c r="AE31" i="30"/>
  <c r="AD31" i="30"/>
  <c r="W31" i="30"/>
  <c r="S31" i="30"/>
  <c r="J31" i="30"/>
  <c r="H31" i="30"/>
  <c r="G31" i="30"/>
  <c r="AK30" i="30"/>
  <c r="AJ30" i="30"/>
  <c r="AI30" i="30"/>
  <c r="AH30" i="30"/>
  <c r="AG30" i="30"/>
  <c r="AF30" i="30"/>
  <c r="AE30" i="30"/>
  <c r="AD30" i="30"/>
  <c r="W30" i="30"/>
  <c r="J30" i="30"/>
  <c r="H30" i="30"/>
  <c r="G30" i="30"/>
  <c r="AK29" i="30"/>
  <c r="AJ29" i="30"/>
  <c r="AI29" i="30"/>
  <c r="AH29" i="30"/>
  <c r="AG29" i="30"/>
  <c r="AF29" i="30"/>
  <c r="AE29" i="30"/>
  <c r="AD29" i="30"/>
  <c r="W29" i="30"/>
  <c r="J29" i="30"/>
  <c r="H29" i="30"/>
  <c r="G29" i="30"/>
  <c r="AK28" i="30"/>
  <c r="AJ28" i="30"/>
  <c r="AI28" i="30"/>
  <c r="AH28" i="30"/>
  <c r="AG28" i="30"/>
  <c r="AF28" i="30"/>
  <c r="AE28" i="30"/>
  <c r="AD28" i="30"/>
  <c r="W28" i="30"/>
  <c r="J28" i="30"/>
  <c r="H28" i="30"/>
  <c r="G28" i="30"/>
  <c r="AK27" i="30"/>
  <c r="AJ27" i="30"/>
  <c r="AI27" i="30"/>
  <c r="AH27" i="30"/>
  <c r="AG27" i="30"/>
  <c r="AF27" i="30"/>
  <c r="AE27" i="30"/>
  <c r="AD27" i="30"/>
  <c r="W27" i="30"/>
  <c r="S27" i="30"/>
  <c r="J27" i="30"/>
  <c r="H27" i="30"/>
  <c r="G27" i="30"/>
  <c r="AK26" i="30"/>
  <c r="AJ26" i="30"/>
  <c r="AI26" i="30"/>
  <c r="AH26" i="30"/>
  <c r="AG26" i="30"/>
  <c r="AF26" i="30"/>
  <c r="AE26" i="30"/>
  <c r="AD26" i="30"/>
  <c r="W26" i="30"/>
  <c r="S26" i="30"/>
  <c r="J26" i="30"/>
  <c r="H26" i="30"/>
  <c r="G26" i="30"/>
  <c r="AK25" i="30"/>
  <c r="AJ25" i="30"/>
  <c r="AI25" i="30"/>
  <c r="AH25" i="30"/>
  <c r="AG25" i="30"/>
  <c r="AF25" i="30"/>
  <c r="AE25" i="30"/>
  <c r="AD25" i="30"/>
  <c r="W25" i="30"/>
  <c r="J25" i="30"/>
  <c r="H25" i="30"/>
  <c r="G25" i="30"/>
  <c r="AK24" i="30"/>
  <c r="AJ24" i="30"/>
  <c r="AI24" i="30"/>
  <c r="AH24" i="30"/>
  <c r="AG24" i="30"/>
  <c r="AF24" i="30"/>
  <c r="AE24" i="30"/>
  <c r="AD24" i="30"/>
  <c r="W24" i="30"/>
  <c r="J24" i="30"/>
  <c r="H24" i="30"/>
  <c r="G24" i="30"/>
  <c r="AK23" i="30"/>
  <c r="AJ23" i="30"/>
  <c r="AI23" i="30"/>
  <c r="AH23" i="30"/>
  <c r="AG23" i="30"/>
  <c r="AF23" i="30"/>
  <c r="AE23" i="30"/>
  <c r="AD23" i="30"/>
  <c r="W23" i="30"/>
  <c r="S23" i="30"/>
  <c r="J23" i="30"/>
  <c r="H23" i="30"/>
  <c r="G23" i="30"/>
  <c r="AK22" i="30"/>
  <c r="AJ22" i="30"/>
  <c r="AI22" i="30"/>
  <c r="AH22" i="30"/>
  <c r="AG22" i="30"/>
  <c r="AF22" i="30"/>
  <c r="AE22" i="30"/>
  <c r="AD22" i="30"/>
  <c r="W22" i="30"/>
  <c r="J22" i="30"/>
  <c r="H22" i="30"/>
  <c r="G22" i="30"/>
  <c r="AK21" i="30"/>
  <c r="AJ21" i="30"/>
  <c r="AI21" i="30"/>
  <c r="AH21" i="30"/>
  <c r="AG21" i="30"/>
  <c r="AF21" i="30"/>
  <c r="AE21" i="30"/>
  <c r="AD21" i="30"/>
  <c r="W21" i="30"/>
  <c r="J21" i="30"/>
  <c r="H21" i="30"/>
  <c r="G21" i="30"/>
  <c r="AK20" i="30"/>
  <c r="AJ20" i="30"/>
  <c r="AI20" i="30"/>
  <c r="AH20" i="30"/>
  <c r="AG20" i="30"/>
  <c r="AF20" i="30"/>
  <c r="AE20" i="30"/>
  <c r="AD20" i="30"/>
  <c r="W20" i="30"/>
  <c r="J20" i="30"/>
  <c r="H20" i="30"/>
  <c r="G20" i="30"/>
  <c r="AK19" i="30"/>
  <c r="AJ19" i="30"/>
  <c r="AI19" i="30"/>
  <c r="AH19" i="30"/>
  <c r="AG19" i="30"/>
  <c r="AF19" i="30"/>
  <c r="AE19" i="30"/>
  <c r="AD19" i="30"/>
  <c r="W19" i="30"/>
  <c r="S19" i="30"/>
  <c r="J19" i="30"/>
  <c r="H19" i="30"/>
  <c r="G19" i="30"/>
  <c r="AK18" i="30"/>
  <c r="AJ18" i="30"/>
  <c r="AI18" i="30"/>
  <c r="AH18" i="30"/>
  <c r="AG18" i="30"/>
  <c r="AF18" i="30"/>
  <c r="AE18" i="30"/>
  <c r="AD18" i="30"/>
  <c r="W18" i="30"/>
  <c r="S18" i="30"/>
  <c r="J18" i="30"/>
  <c r="H18" i="30"/>
  <c r="G18" i="30"/>
  <c r="AK17" i="30"/>
  <c r="AJ17" i="30"/>
  <c r="AI17" i="30"/>
  <c r="AH17" i="30"/>
  <c r="AG17" i="30"/>
  <c r="AF17" i="30"/>
  <c r="AE17" i="30"/>
  <c r="AD17" i="30"/>
  <c r="W17" i="30"/>
  <c r="J17" i="30"/>
  <c r="H17" i="30"/>
  <c r="G17" i="30"/>
  <c r="AK16" i="30"/>
  <c r="AJ16" i="30"/>
  <c r="AI16" i="30"/>
  <c r="AH16" i="30"/>
  <c r="AG16" i="30"/>
  <c r="AF16" i="30"/>
  <c r="AE16" i="30"/>
  <c r="AD16" i="30"/>
  <c r="W16" i="30"/>
  <c r="J16" i="30"/>
  <c r="H16" i="30"/>
  <c r="G16" i="30"/>
  <c r="AK15" i="30"/>
  <c r="AJ15" i="30"/>
  <c r="AI15" i="30"/>
  <c r="AH15" i="30"/>
  <c r="AG15" i="30"/>
  <c r="AF15" i="30"/>
  <c r="AE15" i="30"/>
  <c r="AD15" i="30"/>
  <c r="W15" i="30"/>
  <c r="S15" i="30"/>
  <c r="J15" i="30"/>
  <c r="H15" i="30"/>
  <c r="G15" i="30"/>
  <c r="AK14" i="30"/>
  <c r="AJ14" i="30"/>
  <c r="AI14" i="30"/>
  <c r="AH14" i="30"/>
  <c r="AG14" i="30"/>
  <c r="AF14" i="30"/>
  <c r="AE14" i="30"/>
  <c r="AD14" i="30"/>
  <c r="W14" i="30"/>
  <c r="J14" i="30"/>
  <c r="H14" i="30"/>
  <c r="G14" i="30"/>
  <c r="AK13" i="30"/>
  <c r="AJ13" i="30"/>
  <c r="AI13" i="30"/>
  <c r="AH13" i="30"/>
  <c r="AG13" i="30"/>
  <c r="AF13" i="30"/>
  <c r="AE13" i="30"/>
  <c r="AD13" i="30"/>
  <c r="W13" i="30"/>
  <c r="J13" i="30"/>
  <c r="H13" i="30"/>
  <c r="G13" i="30"/>
  <c r="AK12" i="30"/>
  <c r="AJ12" i="30"/>
  <c r="AI12" i="30"/>
  <c r="AH12" i="30"/>
  <c r="AG12" i="30"/>
  <c r="AF12" i="30"/>
  <c r="AE12" i="30"/>
  <c r="AD12" i="30"/>
  <c r="W12" i="30"/>
  <c r="J12" i="30"/>
  <c r="H12" i="30"/>
  <c r="G12" i="30"/>
  <c r="AK11" i="30"/>
  <c r="AJ11" i="30"/>
  <c r="AI11" i="30"/>
  <c r="AH11" i="30"/>
  <c r="AG11" i="30"/>
  <c r="AF11" i="30"/>
  <c r="AE11" i="30"/>
  <c r="AD11" i="30"/>
  <c r="W11" i="30"/>
  <c r="W70" i="30"/>
  <c r="S11" i="30"/>
  <c r="J11" i="30"/>
  <c r="H11" i="30"/>
  <c r="G11" i="30"/>
  <c r="AK10" i="30"/>
  <c r="AJ10" i="30"/>
  <c r="AI10" i="30"/>
  <c r="AH10" i="30"/>
  <c r="AG10" i="30"/>
  <c r="AF10" i="30"/>
  <c r="AE10" i="30"/>
  <c r="AD10" i="30"/>
  <c r="W10" i="30"/>
  <c r="J10" i="30"/>
  <c r="H10" i="30"/>
  <c r="G10" i="30"/>
  <c r="D194" i="30"/>
  <c r="D132" i="30"/>
  <c r="D70" i="30"/>
  <c r="AK69" i="31"/>
  <c r="AJ69" i="31"/>
  <c r="AI69" i="31"/>
  <c r="AH69" i="31"/>
  <c r="AG69" i="31"/>
  <c r="AF69" i="31"/>
  <c r="AE69" i="31"/>
  <c r="AD69" i="31"/>
  <c r="W69" i="31"/>
  <c r="S69" i="31"/>
  <c r="J69" i="31"/>
  <c r="H69" i="31"/>
  <c r="G69" i="31"/>
  <c r="AK68" i="31"/>
  <c r="AJ68" i="31"/>
  <c r="AI68" i="31"/>
  <c r="AH68" i="31"/>
  <c r="AG68" i="31"/>
  <c r="AF68" i="31"/>
  <c r="AE68" i="31"/>
  <c r="AD68" i="31"/>
  <c r="W68" i="31"/>
  <c r="S68" i="31"/>
  <c r="J68" i="31"/>
  <c r="H68" i="31"/>
  <c r="G68" i="31"/>
  <c r="AK67" i="31"/>
  <c r="AJ67" i="31"/>
  <c r="AI67" i="31"/>
  <c r="AH67" i="31"/>
  <c r="AG67" i="31"/>
  <c r="AF67" i="31"/>
  <c r="AE67" i="31"/>
  <c r="AD67" i="31"/>
  <c r="W67" i="31"/>
  <c r="J67" i="31"/>
  <c r="H67" i="31"/>
  <c r="G67" i="31"/>
  <c r="AK66" i="31"/>
  <c r="AJ66" i="31"/>
  <c r="AI66" i="31"/>
  <c r="AH66" i="31"/>
  <c r="AG66" i="31"/>
  <c r="AF66" i="31"/>
  <c r="AE66" i="31"/>
  <c r="AD66" i="31"/>
  <c r="W66" i="31"/>
  <c r="J66" i="31"/>
  <c r="H66" i="31"/>
  <c r="G66" i="31"/>
  <c r="AK65" i="31"/>
  <c r="AJ65" i="31"/>
  <c r="AI65" i="31"/>
  <c r="AH65" i="31"/>
  <c r="AG65" i="31"/>
  <c r="AF65" i="31"/>
  <c r="AE65" i="31"/>
  <c r="AD65" i="31"/>
  <c r="W65" i="31"/>
  <c r="S65" i="31"/>
  <c r="J65" i="31"/>
  <c r="H65" i="31"/>
  <c r="G65" i="31"/>
  <c r="AK64" i="31"/>
  <c r="AJ64" i="31"/>
  <c r="AI64" i="31"/>
  <c r="AH64" i="31"/>
  <c r="AG64" i="31"/>
  <c r="AF64" i="31"/>
  <c r="AE64" i="31"/>
  <c r="AD64" i="31"/>
  <c r="W64" i="31"/>
  <c r="S64" i="31"/>
  <c r="J64" i="31"/>
  <c r="H64" i="31"/>
  <c r="G64" i="31"/>
  <c r="AK63" i="31"/>
  <c r="AJ63" i="31"/>
  <c r="AI63" i="31"/>
  <c r="AH63" i="31"/>
  <c r="AG63" i="31"/>
  <c r="AF63" i="31"/>
  <c r="AE63" i="31"/>
  <c r="AD63" i="31"/>
  <c r="W63" i="31"/>
  <c r="J63" i="31"/>
  <c r="H63" i="31"/>
  <c r="G63" i="31"/>
  <c r="AK62" i="31"/>
  <c r="AJ62" i="31"/>
  <c r="AI62" i="31"/>
  <c r="AH62" i="31"/>
  <c r="AG62" i="31"/>
  <c r="AF62" i="31"/>
  <c r="AE62" i="31"/>
  <c r="AD62" i="31"/>
  <c r="W62" i="31"/>
  <c r="J62" i="31"/>
  <c r="H62" i="31"/>
  <c r="G62" i="31"/>
  <c r="AK61" i="31"/>
  <c r="AJ61" i="31"/>
  <c r="AI61" i="31"/>
  <c r="AH61" i="31"/>
  <c r="AG61" i="31"/>
  <c r="AF61" i="31"/>
  <c r="AE61" i="31"/>
  <c r="AD61" i="31"/>
  <c r="W61" i="31"/>
  <c r="S61" i="31"/>
  <c r="J61" i="31"/>
  <c r="H61" i="31"/>
  <c r="G61" i="31"/>
  <c r="AK60" i="31"/>
  <c r="AJ60" i="31"/>
  <c r="AI60" i="31"/>
  <c r="AH60" i="31"/>
  <c r="AG60" i="31"/>
  <c r="AF60" i="31"/>
  <c r="AE60" i="31"/>
  <c r="AD60" i="31"/>
  <c r="W60" i="31"/>
  <c r="S60" i="31"/>
  <c r="J60" i="31"/>
  <c r="H60" i="31"/>
  <c r="G60" i="31"/>
  <c r="AK59" i="31"/>
  <c r="AJ59" i="31"/>
  <c r="AI59" i="31"/>
  <c r="AH59" i="31"/>
  <c r="AG59" i="31"/>
  <c r="AF59" i="31"/>
  <c r="AE59" i="31"/>
  <c r="AD59" i="31"/>
  <c r="W59" i="31"/>
  <c r="J59" i="31"/>
  <c r="H59" i="31"/>
  <c r="G59" i="31"/>
  <c r="AK58" i="31"/>
  <c r="AJ58" i="31"/>
  <c r="AI58" i="31"/>
  <c r="AH58" i="31"/>
  <c r="AG58" i="31"/>
  <c r="AF58" i="31"/>
  <c r="AE58" i="31"/>
  <c r="AD58" i="31"/>
  <c r="W58" i="31"/>
  <c r="J58" i="31"/>
  <c r="G58" i="31"/>
  <c r="AK57" i="31"/>
  <c r="AJ57" i="31"/>
  <c r="AI57" i="31"/>
  <c r="AH57" i="31"/>
  <c r="AG57" i="31"/>
  <c r="AF57" i="31"/>
  <c r="AE57" i="31"/>
  <c r="AD57" i="31"/>
  <c r="W57" i="31"/>
  <c r="S57" i="31"/>
  <c r="J57" i="31"/>
  <c r="G57" i="31"/>
  <c r="AK56" i="31"/>
  <c r="AJ56" i="31"/>
  <c r="AI56" i="31"/>
  <c r="AH56" i="31"/>
  <c r="AG56" i="31"/>
  <c r="AF56" i="31"/>
  <c r="AE56" i="31"/>
  <c r="AD56" i="31"/>
  <c r="W56" i="31"/>
  <c r="S56" i="31"/>
  <c r="J56" i="31"/>
  <c r="G56" i="31"/>
  <c r="AK55" i="31"/>
  <c r="AJ55" i="31"/>
  <c r="AI55" i="31"/>
  <c r="AH55" i="31"/>
  <c r="AG55" i="31"/>
  <c r="AF55" i="31"/>
  <c r="AE55" i="31"/>
  <c r="AD55" i="31"/>
  <c r="W55" i="31"/>
  <c r="J55" i="31"/>
  <c r="G55" i="31"/>
  <c r="AK54" i="31"/>
  <c r="AJ54" i="31"/>
  <c r="AI54" i="31"/>
  <c r="AH54" i="31"/>
  <c r="AG54" i="31"/>
  <c r="AF54" i="31"/>
  <c r="AE54" i="31"/>
  <c r="AD54" i="31"/>
  <c r="W54" i="31"/>
  <c r="J54" i="31"/>
  <c r="G54" i="31"/>
  <c r="AK53" i="31"/>
  <c r="AJ53" i="31"/>
  <c r="AI53" i="31"/>
  <c r="AH53" i="31"/>
  <c r="AG53" i="31"/>
  <c r="AF53" i="31"/>
  <c r="AE53" i="31"/>
  <c r="AD53" i="31"/>
  <c r="W53" i="31"/>
  <c r="S53" i="31"/>
  <c r="J53" i="31"/>
  <c r="G53" i="31"/>
  <c r="AK52" i="31"/>
  <c r="AJ52" i="31"/>
  <c r="AI52" i="31"/>
  <c r="AH52" i="31"/>
  <c r="AG52" i="31"/>
  <c r="AF52" i="31"/>
  <c r="AE52" i="31"/>
  <c r="AD52" i="31"/>
  <c r="W52" i="31"/>
  <c r="S52" i="31"/>
  <c r="J52" i="31"/>
  <c r="G52" i="31"/>
  <c r="AK51" i="31"/>
  <c r="AJ51" i="31"/>
  <c r="AI51" i="31"/>
  <c r="AH51" i="31"/>
  <c r="AG51" i="31"/>
  <c r="AF51" i="31"/>
  <c r="AE51" i="31"/>
  <c r="AD51" i="31"/>
  <c r="W51" i="31"/>
  <c r="J51" i="31"/>
  <c r="G51" i="31"/>
  <c r="AK50" i="31"/>
  <c r="AJ50" i="31"/>
  <c r="AI50" i="31"/>
  <c r="AH50" i="31"/>
  <c r="AG50" i="31"/>
  <c r="AF50" i="31"/>
  <c r="AE50" i="31"/>
  <c r="AD50" i="31"/>
  <c r="W50" i="31"/>
  <c r="J50" i="31"/>
  <c r="G50" i="31"/>
  <c r="AK49" i="31"/>
  <c r="AJ49" i="31"/>
  <c r="AI49" i="31"/>
  <c r="AH49" i="31"/>
  <c r="AG49" i="31"/>
  <c r="AF49" i="31"/>
  <c r="AE49" i="31"/>
  <c r="AD49" i="31"/>
  <c r="W49" i="31"/>
  <c r="S49" i="31"/>
  <c r="J49" i="31"/>
  <c r="G49" i="31"/>
  <c r="AK48" i="31"/>
  <c r="AJ48" i="31"/>
  <c r="AI48" i="31"/>
  <c r="AH48" i="31"/>
  <c r="AG48" i="31"/>
  <c r="AF48" i="31"/>
  <c r="AE48" i="31"/>
  <c r="AD48" i="31"/>
  <c r="W48" i="31"/>
  <c r="S48" i="31"/>
  <c r="J48" i="31"/>
  <c r="G48" i="31"/>
  <c r="AK47" i="31"/>
  <c r="AJ47" i="31"/>
  <c r="AI47" i="31"/>
  <c r="AH47" i="31"/>
  <c r="AG47" i="31"/>
  <c r="AF47" i="31"/>
  <c r="AE47" i="31"/>
  <c r="AD47" i="31"/>
  <c r="W47" i="31"/>
  <c r="J47" i="31"/>
  <c r="G47" i="31"/>
  <c r="AK46" i="31"/>
  <c r="AJ46" i="31"/>
  <c r="AI46" i="31"/>
  <c r="AH46" i="31"/>
  <c r="AG46" i="31"/>
  <c r="AF46" i="31"/>
  <c r="AE46" i="31"/>
  <c r="AD46" i="31"/>
  <c r="W46" i="31"/>
  <c r="J46" i="31"/>
  <c r="G46" i="31"/>
  <c r="AK45" i="31"/>
  <c r="AJ45" i="31"/>
  <c r="AI45" i="31"/>
  <c r="AH45" i="31"/>
  <c r="AG45" i="31"/>
  <c r="AF45" i="31"/>
  <c r="AE45" i="31"/>
  <c r="AD45" i="31"/>
  <c r="W45" i="31"/>
  <c r="S45" i="31"/>
  <c r="J45" i="31"/>
  <c r="G45" i="31"/>
  <c r="AK44" i="31"/>
  <c r="AJ44" i="31"/>
  <c r="AI44" i="31"/>
  <c r="AH44" i="31"/>
  <c r="AG44" i="31"/>
  <c r="AF44" i="31"/>
  <c r="AE44" i="31"/>
  <c r="AD44" i="31"/>
  <c r="W44" i="31"/>
  <c r="S44" i="31"/>
  <c r="J44" i="31"/>
  <c r="G44" i="31"/>
  <c r="AK43" i="31"/>
  <c r="AJ43" i="31"/>
  <c r="AI43" i="31"/>
  <c r="AH43" i="31"/>
  <c r="AG43" i="31"/>
  <c r="AF43" i="31"/>
  <c r="AE43" i="31"/>
  <c r="AD43" i="31"/>
  <c r="W43" i="31"/>
  <c r="J43" i="31"/>
  <c r="G43" i="31"/>
  <c r="AK42" i="31"/>
  <c r="AJ42" i="31"/>
  <c r="AI42" i="31"/>
  <c r="AH42" i="31"/>
  <c r="AG42" i="31"/>
  <c r="AF42" i="31"/>
  <c r="AE42" i="31"/>
  <c r="AD42" i="31"/>
  <c r="W42" i="31"/>
  <c r="J42" i="31"/>
  <c r="G42" i="31"/>
  <c r="AK41" i="31"/>
  <c r="AJ41" i="31"/>
  <c r="AI41" i="31"/>
  <c r="AH41" i="31"/>
  <c r="AG41" i="31"/>
  <c r="AF41" i="31"/>
  <c r="AE41" i="31"/>
  <c r="AD41" i="31"/>
  <c r="W41" i="31"/>
  <c r="S41" i="31"/>
  <c r="J41" i="31"/>
  <c r="G41" i="31"/>
  <c r="AK40" i="31"/>
  <c r="AJ40" i="31"/>
  <c r="AI40" i="31"/>
  <c r="AH40" i="31"/>
  <c r="AG40" i="31"/>
  <c r="AF40" i="31"/>
  <c r="AE40" i="31"/>
  <c r="AD40" i="31"/>
  <c r="W40" i="31"/>
  <c r="S40" i="31"/>
  <c r="J40" i="31"/>
  <c r="G40" i="31"/>
  <c r="AK39" i="31"/>
  <c r="AJ39" i="31"/>
  <c r="AI39" i="31"/>
  <c r="AH39" i="31"/>
  <c r="AG39" i="31"/>
  <c r="AF39" i="31"/>
  <c r="AE39" i="31"/>
  <c r="AD39" i="31"/>
  <c r="W39" i="31"/>
  <c r="J39" i="31"/>
  <c r="G39" i="31"/>
  <c r="AK38" i="31"/>
  <c r="AJ38" i="31"/>
  <c r="AI38" i="31"/>
  <c r="AH38" i="31"/>
  <c r="AG38" i="31"/>
  <c r="AF38" i="31"/>
  <c r="AE38" i="31"/>
  <c r="AD38" i="31"/>
  <c r="W38" i="31"/>
  <c r="J38" i="31"/>
  <c r="H38" i="31"/>
  <c r="G38" i="31"/>
  <c r="AK37" i="31"/>
  <c r="AJ37" i="31"/>
  <c r="AI37" i="31"/>
  <c r="AH37" i="31"/>
  <c r="AG37" i="31"/>
  <c r="AF37" i="31"/>
  <c r="AE37" i="31"/>
  <c r="AD37" i="31"/>
  <c r="W37" i="31"/>
  <c r="S37" i="31"/>
  <c r="J37" i="31"/>
  <c r="H37" i="31"/>
  <c r="G37" i="31"/>
  <c r="AK36" i="31"/>
  <c r="AJ36" i="31"/>
  <c r="AI36" i="31"/>
  <c r="AH36" i="31"/>
  <c r="AG36" i="31"/>
  <c r="AF36" i="31"/>
  <c r="AE36" i="31"/>
  <c r="AD36" i="31"/>
  <c r="W36" i="31"/>
  <c r="S36" i="31"/>
  <c r="J36" i="31"/>
  <c r="H36" i="31"/>
  <c r="G36" i="31"/>
  <c r="AK35" i="31"/>
  <c r="AJ35" i="31"/>
  <c r="AI35" i="31"/>
  <c r="AH35" i="31"/>
  <c r="AG35" i="31"/>
  <c r="AF35" i="31"/>
  <c r="AE35" i="31"/>
  <c r="AD35" i="31"/>
  <c r="W35" i="31"/>
  <c r="J35" i="31"/>
  <c r="H35" i="31"/>
  <c r="G35" i="31"/>
  <c r="AK34" i="31"/>
  <c r="AJ34" i="31"/>
  <c r="AI34" i="31"/>
  <c r="AH34" i="31"/>
  <c r="AG34" i="31"/>
  <c r="AF34" i="31"/>
  <c r="AE34" i="31"/>
  <c r="AD34" i="31"/>
  <c r="W34" i="31"/>
  <c r="J34" i="31"/>
  <c r="H34" i="31"/>
  <c r="G34" i="31"/>
  <c r="AK33" i="31"/>
  <c r="AJ33" i="31"/>
  <c r="AI33" i="31"/>
  <c r="AH33" i="31"/>
  <c r="AG33" i="31"/>
  <c r="AF33" i="31"/>
  <c r="AE33" i="31"/>
  <c r="AD33" i="31"/>
  <c r="W33" i="31"/>
  <c r="S33" i="31"/>
  <c r="J33" i="31"/>
  <c r="H33" i="31"/>
  <c r="G33" i="31"/>
  <c r="AK32" i="31"/>
  <c r="AJ32" i="31"/>
  <c r="AI32" i="31"/>
  <c r="AH32" i="31"/>
  <c r="AG32" i="31"/>
  <c r="AF32" i="31"/>
  <c r="AE32" i="31"/>
  <c r="AD32" i="31"/>
  <c r="W32" i="31"/>
  <c r="S32" i="31"/>
  <c r="J32" i="31"/>
  <c r="H32" i="31"/>
  <c r="G32" i="31"/>
  <c r="AK31" i="31"/>
  <c r="AJ31" i="31"/>
  <c r="AI31" i="31"/>
  <c r="AH31" i="31"/>
  <c r="AG31" i="31"/>
  <c r="AF31" i="31"/>
  <c r="AE31" i="31"/>
  <c r="AD31" i="31"/>
  <c r="W31" i="31"/>
  <c r="J31" i="31"/>
  <c r="H31" i="31"/>
  <c r="G31" i="31"/>
  <c r="AK30" i="31"/>
  <c r="AJ30" i="31"/>
  <c r="AI30" i="31"/>
  <c r="AH30" i="31"/>
  <c r="AG30" i="31"/>
  <c r="AF30" i="31"/>
  <c r="AE30" i="31"/>
  <c r="AD30" i="31"/>
  <c r="W30" i="31"/>
  <c r="J30" i="31"/>
  <c r="H30" i="31"/>
  <c r="G30" i="31"/>
  <c r="AK29" i="31"/>
  <c r="AJ29" i="31"/>
  <c r="AI29" i="31"/>
  <c r="AH29" i="31"/>
  <c r="AG29" i="31"/>
  <c r="AF29" i="31"/>
  <c r="AE29" i="31"/>
  <c r="AD29" i="31"/>
  <c r="W29" i="31"/>
  <c r="S29" i="31"/>
  <c r="J29" i="31"/>
  <c r="H29" i="31"/>
  <c r="G29" i="31"/>
  <c r="AK28" i="31"/>
  <c r="AJ28" i="31"/>
  <c r="AI28" i="31"/>
  <c r="AH28" i="31"/>
  <c r="AG28" i="31"/>
  <c r="AF28" i="31"/>
  <c r="AE28" i="31"/>
  <c r="AD28" i="31"/>
  <c r="W28" i="31"/>
  <c r="S28" i="31"/>
  <c r="J28" i="31"/>
  <c r="H28" i="31"/>
  <c r="G28" i="31"/>
  <c r="AK27" i="31"/>
  <c r="AJ27" i="31"/>
  <c r="AI27" i="31"/>
  <c r="AH27" i="31"/>
  <c r="AG27" i="31"/>
  <c r="AF27" i="31"/>
  <c r="AE27" i="31"/>
  <c r="AD27" i="31"/>
  <c r="W27" i="31"/>
  <c r="J27" i="31"/>
  <c r="H27" i="31"/>
  <c r="G27" i="31"/>
  <c r="AK26" i="31"/>
  <c r="AJ26" i="31"/>
  <c r="AI26" i="31"/>
  <c r="AH26" i="31"/>
  <c r="AG26" i="31"/>
  <c r="AF26" i="31"/>
  <c r="AE26" i="31"/>
  <c r="AD26" i="31"/>
  <c r="W26" i="31"/>
  <c r="J26" i="31"/>
  <c r="H26" i="31"/>
  <c r="G26" i="31"/>
  <c r="AK25" i="31"/>
  <c r="AJ25" i="31"/>
  <c r="AI25" i="31"/>
  <c r="AH25" i="31"/>
  <c r="AG25" i="31"/>
  <c r="AF25" i="31"/>
  <c r="AE25" i="31"/>
  <c r="AD25" i="31"/>
  <c r="W25" i="31"/>
  <c r="S25" i="31"/>
  <c r="J25" i="31"/>
  <c r="H25" i="31"/>
  <c r="G25" i="31"/>
  <c r="AK24" i="31"/>
  <c r="AJ24" i="31"/>
  <c r="AI24" i="31"/>
  <c r="AH24" i="31"/>
  <c r="AG24" i="31"/>
  <c r="AF24" i="31"/>
  <c r="AE24" i="31"/>
  <c r="AD24" i="31"/>
  <c r="W24" i="31"/>
  <c r="S24" i="31"/>
  <c r="J24" i="31"/>
  <c r="H24" i="31"/>
  <c r="G24" i="31"/>
  <c r="AK23" i="31"/>
  <c r="AJ23" i="31"/>
  <c r="AI23" i="31"/>
  <c r="AH23" i="31"/>
  <c r="AG23" i="31"/>
  <c r="AF23" i="31"/>
  <c r="AE23" i="31"/>
  <c r="AD23" i="31"/>
  <c r="W23" i="31"/>
  <c r="J23" i="31"/>
  <c r="H23" i="31"/>
  <c r="G23" i="31"/>
  <c r="AK22" i="31"/>
  <c r="AJ22" i="31"/>
  <c r="AI22" i="31"/>
  <c r="AH22" i="31"/>
  <c r="AG22" i="31"/>
  <c r="AF22" i="31"/>
  <c r="AE22" i="31"/>
  <c r="AD22" i="31"/>
  <c r="W22" i="31"/>
  <c r="J22" i="31"/>
  <c r="H22" i="31"/>
  <c r="G22" i="31"/>
  <c r="AK21" i="31"/>
  <c r="AJ21" i="31"/>
  <c r="AI21" i="31"/>
  <c r="AH21" i="31"/>
  <c r="AG21" i="31"/>
  <c r="AF21" i="31"/>
  <c r="AE21" i="31"/>
  <c r="AD21" i="31"/>
  <c r="W21" i="31"/>
  <c r="S21" i="31"/>
  <c r="J21" i="31"/>
  <c r="H21" i="31"/>
  <c r="G21" i="31"/>
  <c r="AK20" i="31"/>
  <c r="AJ20" i="31"/>
  <c r="AI20" i="31"/>
  <c r="AH20" i="31"/>
  <c r="AG20" i="31"/>
  <c r="AF20" i="31"/>
  <c r="AE20" i="31"/>
  <c r="AD20" i="31"/>
  <c r="W20" i="31"/>
  <c r="S20" i="31"/>
  <c r="J20" i="31"/>
  <c r="H20" i="31"/>
  <c r="G20" i="31"/>
  <c r="AK19" i="31"/>
  <c r="AJ19" i="31"/>
  <c r="AI19" i="31"/>
  <c r="AH19" i="31"/>
  <c r="AG19" i="31"/>
  <c r="AF19" i="31"/>
  <c r="AE19" i="31"/>
  <c r="AD19" i="31"/>
  <c r="W19" i="31"/>
  <c r="J19" i="31"/>
  <c r="H19" i="31"/>
  <c r="G19" i="31"/>
  <c r="AK18" i="31"/>
  <c r="AJ18" i="31"/>
  <c r="AI18" i="31"/>
  <c r="AH18" i="31"/>
  <c r="AG18" i="31"/>
  <c r="AF18" i="31"/>
  <c r="AE18" i="31"/>
  <c r="AD18" i="31"/>
  <c r="W18" i="31"/>
  <c r="J18" i="31"/>
  <c r="H18" i="31"/>
  <c r="G18" i="31"/>
  <c r="AK17" i="31"/>
  <c r="AJ17" i="31"/>
  <c r="AI17" i="31"/>
  <c r="AH17" i="31"/>
  <c r="AG17" i="31"/>
  <c r="AF17" i="31"/>
  <c r="AE17" i="31"/>
  <c r="AD17" i="31"/>
  <c r="W17" i="31"/>
  <c r="S17" i="31"/>
  <c r="J17" i="31"/>
  <c r="H17" i="31"/>
  <c r="G17" i="31"/>
  <c r="AK16" i="31"/>
  <c r="AJ16" i="31"/>
  <c r="AI16" i="31"/>
  <c r="AH16" i="31"/>
  <c r="AG16" i="31"/>
  <c r="AF16" i="31"/>
  <c r="AE16" i="31"/>
  <c r="AD16" i="31"/>
  <c r="W16" i="31"/>
  <c r="S16" i="31"/>
  <c r="J16" i="31"/>
  <c r="H16" i="31"/>
  <c r="G16" i="31"/>
  <c r="AK15" i="31"/>
  <c r="AJ15" i="31"/>
  <c r="AI15" i="31"/>
  <c r="AH15" i="31"/>
  <c r="AG15" i="31"/>
  <c r="AF15" i="31"/>
  <c r="AE15" i="31"/>
  <c r="AD15" i="31"/>
  <c r="W15" i="31"/>
  <c r="J15" i="31"/>
  <c r="H15" i="31"/>
  <c r="G15" i="31"/>
  <c r="AK14" i="31"/>
  <c r="AJ14" i="31"/>
  <c r="AI14" i="31"/>
  <c r="AH14" i="31"/>
  <c r="AG14" i="31"/>
  <c r="AF14" i="31"/>
  <c r="AE14" i="31"/>
  <c r="AD14" i="31"/>
  <c r="W14" i="31"/>
  <c r="J14" i="31"/>
  <c r="H14" i="31"/>
  <c r="G14" i="31"/>
  <c r="AK13" i="31"/>
  <c r="AJ13" i="31"/>
  <c r="AI13" i="31"/>
  <c r="AH13" i="31"/>
  <c r="AG13" i="31"/>
  <c r="AF13" i="31"/>
  <c r="AE13" i="31"/>
  <c r="AD13" i="31"/>
  <c r="W13" i="31"/>
  <c r="W70" i="31" s="1"/>
  <c r="S13" i="31"/>
  <c r="J13" i="31"/>
  <c r="H13" i="31"/>
  <c r="G13" i="31"/>
  <c r="AK12" i="31"/>
  <c r="AJ12" i="31"/>
  <c r="AI12" i="31"/>
  <c r="AH12" i="31"/>
  <c r="AG12" i="31"/>
  <c r="AF12" i="31"/>
  <c r="AE12" i="31"/>
  <c r="AD12" i="31"/>
  <c r="W12" i="31"/>
  <c r="S12" i="31"/>
  <c r="J12" i="31"/>
  <c r="H12" i="31"/>
  <c r="G12" i="31"/>
  <c r="AK11" i="31"/>
  <c r="AJ11" i="31"/>
  <c r="AI11" i="31"/>
  <c r="AH11" i="31"/>
  <c r="AG11" i="31"/>
  <c r="AF11" i="31"/>
  <c r="AE11" i="31"/>
  <c r="AD11" i="31"/>
  <c r="W11" i="31"/>
  <c r="J11" i="31"/>
  <c r="H11" i="31"/>
  <c r="G11" i="31"/>
  <c r="AK10" i="31"/>
  <c r="AJ10" i="31"/>
  <c r="AI10" i="31"/>
  <c r="AH10" i="31"/>
  <c r="AG10" i="31"/>
  <c r="AF10" i="31"/>
  <c r="AE10" i="31"/>
  <c r="AD10" i="31"/>
  <c r="W10" i="31"/>
  <c r="J10" i="31"/>
  <c r="H10" i="31"/>
  <c r="G10" i="31"/>
  <c r="AK131" i="31"/>
  <c r="AJ131" i="31"/>
  <c r="AI131" i="31"/>
  <c r="AH131" i="31"/>
  <c r="AG131" i="31"/>
  <c r="AF131" i="31"/>
  <c r="AE131" i="31"/>
  <c r="AD131" i="31"/>
  <c r="W131" i="31"/>
  <c r="S131" i="31"/>
  <c r="J131" i="31"/>
  <c r="H131" i="31"/>
  <c r="G131" i="31"/>
  <c r="AK130" i="31"/>
  <c r="AJ130" i="31"/>
  <c r="AI130" i="31"/>
  <c r="AH130" i="31"/>
  <c r="AG130" i="31"/>
  <c r="AF130" i="31"/>
  <c r="AE130" i="31"/>
  <c r="AD130" i="31"/>
  <c r="W130" i="31"/>
  <c r="S130" i="31"/>
  <c r="J130" i="31"/>
  <c r="H130" i="31"/>
  <c r="G130" i="31"/>
  <c r="AK129" i="31"/>
  <c r="AJ129" i="31"/>
  <c r="AI129" i="31"/>
  <c r="AH129" i="31"/>
  <c r="AG129" i="31"/>
  <c r="AF129" i="31"/>
  <c r="AE129" i="31"/>
  <c r="AD129" i="31"/>
  <c r="W129" i="31"/>
  <c r="S129" i="31"/>
  <c r="J129" i="31"/>
  <c r="H129" i="31"/>
  <c r="G129" i="31"/>
  <c r="AK128" i="31"/>
  <c r="AJ128" i="31"/>
  <c r="AI128" i="31"/>
  <c r="AH128" i="31"/>
  <c r="AG128" i="31"/>
  <c r="AF128" i="31"/>
  <c r="AE128" i="31"/>
  <c r="AD128" i="31"/>
  <c r="W128" i="31"/>
  <c r="S128" i="31"/>
  <c r="J128" i="31"/>
  <c r="H128" i="31"/>
  <c r="G128" i="31"/>
  <c r="AK127" i="31"/>
  <c r="AJ127" i="31"/>
  <c r="AI127" i="31"/>
  <c r="AH127" i="31"/>
  <c r="AG127" i="31"/>
  <c r="AF127" i="31"/>
  <c r="AE127" i="31"/>
  <c r="AD127" i="31"/>
  <c r="W127" i="31"/>
  <c r="S127" i="31"/>
  <c r="J127" i="31"/>
  <c r="H127" i="31"/>
  <c r="G127" i="31"/>
  <c r="AK126" i="31"/>
  <c r="AJ126" i="31"/>
  <c r="AI126" i="31"/>
  <c r="AH126" i="31"/>
  <c r="AG126" i="31"/>
  <c r="AF126" i="31"/>
  <c r="AE126" i="31"/>
  <c r="AD126" i="31"/>
  <c r="W126" i="31"/>
  <c r="S126" i="31"/>
  <c r="J126" i="31"/>
  <c r="H126" i="31"/>
  <c r="G126" i="31"/>
  <c r="AK125" i="31"/>
  <c r="AJ125" i="31"/>
  <c r="AI125" i="31"/>
  <c r="AH125" i="31"/>
  <c r="AG125" i="31"/>
  <c r="AF125" i="31"/>
  <c r="AE125" i="31"/>
  <c r="AD125" i="31"/>
  <c r="W125" i="31"/>
  <c r="S125" i="31"/>
  <c r="J125" i="31"/>
  <c r="H125" i="31"/>
  <c r="G125" i="31"/>
  <c r="AK124" i="31"/>
  <c r="AJ124" i="31"/>
  <c r="AI124" i="31"/>
  <c r="AH124" i="31"/>
  <c r="AG124" i="31"/>
  <c r="AF124" i="31"/>
  <c r="AE124" i="31"/>
  <c r="AD124" i="31"/>
  <c r="W124" i="31"/>
  <c r="S124" i="31"/>
  <c r="J124" i="31"/>
  <c r="H124" i="31"/>
  <c r="G124" i="31"/>
  <c r="AK123" i="31"/>
  <c r="AJ123" i="31"/>
  <c r="AI123" i="31"/>
  <c r="AH123" i="31"/>
  <c r="AG123" i="31"/>
  <c r="AF123" i="31"/>
  <c r="AE123" i="31"/>
  <c r="AD123" i="31"/>
  <c r="W123" i="31"/>
  <c r="S123" i="31"/>
  <c r="J123" i="31"/>
  <c r="H123" i="31"/>
  <c r="G123" i="31"/>
  <c r="AK122" i="31"/>
  <c r="AJ122" i="31"/>
  <c r="AI122" i="31"/>
  <c r="AH122" i="31"/>
  <c r="AG122" i="31"/>
  <c r="AF122" i="31"/>
  <c r="AE122" i="31"/>
  <c r="AD122" i="31"/>
  <c r="W122" i="31"/>
  <c r="S122" i="31"/>
  <c r="J122" i="31"/>
  <c r="H122" i="31"/>
  <c r="G122" i="31"/>
  <c r="AK121" i="31"/>
  <c r="AJ121" i="31"/>
  <c r="AI121" i="31"/>
  <c r="AH121" i="31"/>
  <c r="AG121" i="31"/>
  <c r="AF121" i="31"/>
  <c r="AE121" i="31"/>
  <c r="AD121" i="31"/>
  <c r="W121" i="31"/>
  <c r="S121" i="31"/>
  <c r="J121" i="31"/>
  <c r="H121" i="31"/>
  <c r="G121" i="31"/>
  <c r="AK120" i="31"/>
  <c r="AJ120" i="31"/>
  <c r="AI120" i="31"/>
  <c r="AH120" i="31"/>
  <c r="AG120" i="31"/>
  <c r="AF120" i="31"/>
  <c r="AE120" i="31"/>
  <c r="AD120" i="31"/>
  <c r="W120" i="31"/>
  <c r="S120" i="31"/>
  <c r="J120" i="31"/>
  <c r="G120" i="31"/>
  <c r="AK119" i="31"/>
  <c r="AJ119" i="31"/>
  <c r="AI119" i="31"/>
  <c r="AH119" i="31"/>
  <c r="AG119" i="31"/>
  <c r="AF119" i="31"/>
  <c r="AE119" i="31"/>
  <c r="AD119" i="31"/>
  <c r="W119" i="31"/>
  <c r="S119" i="31"/>
  <c r="J119" i="31"/>
  <c r="G119" i="31"/>
  <c r="AK118" i="31"/>
  <c r="AJ118" i="31"/>
  <c r="AI118" i="31"/>
  <c r="AH118" i="31"/>
  <c r="AG118" i="31"/>
  <c r="AF118" i="31"/>
  <c r="AE118" i="31"/>
  <c r="AD118" i="31"/>
  <c r="W118" i="31"/>
  <c r="S118" i="31"/>
  <c r="J118" i="31"/>
  <c r="G118" i="31"/>
  <c r="AK117" i="31"/>
  <c r="AJ117" i="31"/>
  <c r="AI117" i="31"/>
  <c r="AH117" i="31"/>
  <c r="AG117" i="31"/>
  <c r="AF117" i="31"/>
  <c r="AE117" i="31"/>
  <c r="AD117" i="31"/>
  <c r="W117" i="31"/>
  <c r="S117" i="31"/>
  <c r="J117" i="31"/>
  <c r="G117" i="31"/>
  <c r="AK116" i="31"/>
  <c r="AJ116" i="31"/>
  <c r="AI116" i="31"/>
  <c r="AH116" i="31"/>
  <c r="AG116" i="31"/>
  <c r="AF116" i="31"/>
  <c r="AE116" i="31"/>
  <c r="AD116" i="31"/>
  <c r="W116" i="31"/>
  <c r="S116" i="31"/>
  <c r="J116" i="31"/>
  <c r="G116" i="31"/>
  <c r="AK115" i="31"/>
  <c r="AJ115" i="31"/>
  <c r="AI115" i="31"/>
  <c r="AH115" i="31"/>
  <c r="AG115" i="31"/>
  <c r="AF115" i="31"/>
  <c r="AE115" i="31"/>
  <c r="AD115" i="31"/>
  <c r="W115" i="31"/>
  <c r="S115" i="31"/>
  <c r="J115" i="31"/>
  <c r="G115" i="31"/>
  <c r="AK114" i="31"/>
  <c r="AJ114" i="31"/>
  <c r="AI114" i="31"/>
  <c r="AH114" i="31"/>
  <c r="AG114" i="31"/>
  <c r="AF114" i="31"/>
  <c r="AE114" i="31"/>
  <c r="AD114" i="31"/>
  <c r="W114" i="31"/>
  <c r="S114" i="31"/>
  <c r="J114" i="31"/>
  <c r="G114" i="31"/>
  <c r="AK113" i="31"/>
  <c r="AJ113" i="31"/>
  <c r="AI113" i="31"/>
  <c r="AH113" i="31"/>
  <c r="AG113" i="31"/>
  <c r="AF113" i="31"/>
  <c r="AE113" i="31"/>
  <c r="AD113" i="31"/>
  <c r="W113" i="31"/>
  <c r="S113" i="31"/>
  <c r="J113" i="31"/>
  <c r="G113" i="31"/>
  <c r="AK112" i="31"/>
  <c r="AJ112" i="31"/>
  <c r="AI112" i="31"/>
  <c r="AH112" i="31"/>
  <c r="AG112" i="31"/>
  <c r="AF112" i="31"/>
  <c r="AE112" i="31"/>
  <c r="AD112" i="31"/>
  <c r="W112" i="31"/>
  <c r="S112" i="31"/>
  <c r="J112" i="31"/>
  <c r="G112" i="31"/>
  <c r="AK111" i="31"/>
  <c r="AJ111" i="31"/>
  <c r="AI111" i="31"/>
  <c r="AH111" i="31"/>
  <c r="AG111" i="31"/>
  <c r="AF111" i="31"/>
  <c r="AE111" i="31"/>
  <c r="AD111" i="31"/>
  <c r="W111" i="31"/>
  <c r="S111" i="31"/>
  <c r="J111" i="31"/>
  <c r="G111" i="31"/>
  <c r="AK110" i="31"/>
  <c r="AJ110" i="31"/>
  <c r="AI110" i="31"/>
  <c r="AH110" i="31"/>
  <c r="AG110" i="31"/>
  <c r="AF110" i="31"/>
  <c r="AE110" i="31"/>
  <c r="AD110" i="31"/>
  <c r="W110" i="31"/>
  <c r="S110" i="31"/>
  <c r="J110" i="31"/>
  <c r="G110" i="31"/>
  <c r="AK109" i="31"/>
  <c r="AJ109" i="31"/>
  <c r="AI109" i="31"/>
  <c r="AH109" i="31"/>
  <c r="AG109" i="31"/>
  <c r="AF109" i="31"/>
  <c r="AE109" i="31"/>
  <c r="AD109" i="31"/>
  <c r="W109" i="31"/>
  <c r="S109" i="31"/>
  <c r="J109" i="31"/>
  <c r="G109" i="31"/>
  <c r="AK108" i="31"/>
  <c r="AJ108" i="31"/>
  <c r="AI108" i="31"/>
  <c r="AH108" i="31"/>
  <c r="AG108" i="31"/>
  <c r="AF108" i="31"/>
  <c r="AE108" i="31"/>
  <c r="AD108" i="31"/>
  <c r="W108" i="31"/>
  <c r="S108" i="31"/>
  <c r="J108" i="31"/>
  <c r="G108" i="31"/>
  <c r="AK107" i="31"/>
  <c r="AJ107" i="31"/>
  <c r="AI107" i="31"/>
  <c r="AH107" i="31"/>
  <c r="AG107" i="31"/>
  <c r="AF107" i="31"/>
  <c r="AE107" i="31"/>
  <c r="AD107" i="31"/>
  <c r="W107" i="31"/>
  <c r="S107" i="31"/>
  <c r="J107" i="31"/>
  <c r="G107" i="31"/>
  <c r="AK106" i="31"/>
  <c r="AJ106" i="31"/>
  <c r="AI106" i="31"/>
  <c r="AH106" i="31"/>
  <c r="AG106" i="31"/>
  <c r="AF106" i="31"/>
  <c r="AE106" i="31"/>
  <c r="AD106" i="31"/>
  <c r="W106" i="31"/>
  <c r="S106" i="31"/>
  <c r="J106" i="31"/>
  <c r="G106" i="31"/>
  <c r="AK105" i="31"/>
  <c r="AJ105" i="31"/>
  <c r="AI105" i="31"/>
  <c r="AH105" i="31"/>
  <c r="AG105" i="31"/>
  <c r="AF105" i="31"/>
  <c r="AE105" i="31"/>
  <c r="AD105" i="31"/>
  <c r="W105" i="31"/>
  <c r="S105" i="31"/>
  <c r="J105" i="31"/>
  <c r="G105" i="31"/>
  <c r="AK104" i="31"/>
  <c r="AJ104" i="31"/>
  <c r="AI104" i="31"/>
  <c r="AH104" i="31"/>
  <c r="AG104" i="31"/>
  <c r="AF104" i="31"/>
  <c r="AE104" i="31"/>
  <c r="AD104" i="31"/>
  <c r="W104" i="31"/>
  <c r="S104" i="31"/>
  <c r="J104" i="31"/>
  <c r="G104" i="31"/>
  <c r="AK103" i="31"/>
  <c r="AJ103" i="31"/>
  <c r="AI103" i="31"/>
  <c r="AH103" i="31"/>
  <c r="AG103" i="31"/>
  <c r="AF103" i="31"/>
  <c r="AE103" i="31"/>
  <c r="AD103" i="31"/>
  <c r="W103" i="31"/>
  <c r="S103" i="31"/>
  <c r="J103" i="31"/>
  <c r="G103" i="31"/>
  <c r="AK102" i="31"/>
  <c r="AJ102" i="31"/>
  <c r="AI102" i="31"/>
  <c r="AH102" i="31"/>
  <c r="AG102" i="31"/>
  <c r="AF102" i="31"/>
  <c r="AE102" i="31"/>
  <c r="AD102" i="31"/>
  <c r="W102" i="31"/>
  <c r="S102" i="31"/>
  <c r="J102" i="31"/>
  <c r="G102" i="31"/>
  <c r="AK101" i="31"/>
  <c r="AJ101" i="31"/>
  <c r="AI101" i="31"/>
  <c r="AH101" i="31"/>
  <c r="AG101" i="31"/>
  <c r="AF101" i="31"/>
  <c r="AE101" i="31"/>
  <c r="AD101" i="31"/>
  <c r="W101" i="31"/>
  <c r="S101" i="31"/>
  <c r="J101" i="31"/>
  <c r="G101" i="31"/>
  <c r="AK100" i="31"/>
  <c r="AJ100" i="31"/>
  <c r="AI100" i="31"/>
  <c r="AH100" i="31"/>
  <c r="AG100" i="31"/>
  <c r="AF100" i="31"/>
  <c r="AE100" i="31"/>
  <c r="AD100" i="31"/>
  <c r="W100" i="31"/>
  <c r="S100" i="31"/>
  <c r="J100" i="31"/>
  <c r="H100" i="31"/>
  <c r="G100" i="31"/>
  <c r="AK99" i="31"/>
  <c r="AJ99" i="31"/>
  <c r="AI99" i="31"/>
  <c r="AH99" i="31"/>
  <c r="AG99" i="31"/>
  <c r="AF99" i="31"/>
  <c r="AE99" i="31"/>
  <c r="AD99" i="31"/>
  <c r="W99" i="31"/>
  <c r="S99" i="31"/>
  <c r="J99" i="31"/>
  <c r="H99" i="31"/>
  <c r="G99" i="31"/>
  <c r="AK98" i="31"/>
  <c r="AJ98" i="31"/>
  <c r="AI98" i="31"/>
  <c r="AH98" i="31"/>
  <c r="AG98" i="31"/>
  <c r="AF98" i="31"/>
  <c r="AE98" i="31"/>
  <c r="AD98" i="31"/>
  <c r="W98" i="31"/>
  <c r="S98" i="31"/>
  <c r="J98" i="31"/>
  <c r="H98" i="31"/>
  <c r="G98" i="31"/>
  <c r="AK97" i="31"/>
  <c r="AJ97" i="31"/>
  <c r="AI97" i="31"/>
  <c r="AH97" i="31"/>
  <c r="AG97" i="31"/>
  <c r="AF97" i="31"/>
  <c r="AE97" i="31"/>
  <c r="AD97" i="31"/>
  <c r="W97" i="31"/>
  <c r="S97" i="31"/>
  <c r="J97" i="31"/>
  <c r="H97" i="31"/>
  <c r="G97" i="31"/>
  <c r="AK96" i="31"/>
  <c r="AJ96" i="31"/>
  <c r="AI96" i="31"/>
  <c r="AH96" i="31"/>
  <c r="AG96" i="31"/>
  <c r="AF96" i="31"/>
  <c r="AE96" i="31"/>
  <c r="AD96" i="31"/>
  <c r="W96" i="31"/>
  <c r="S96" i="31"/>
  <c r="J96" i="31"/>
  <c r="H96" i="31"/>
  <c r="G96" i="31"/>
  <c r="AK95" i="31"/>
  <c r="AJ95" i="31"/>
  <c r="AI95" i="31"/>
  <c r="AH95" i="31"/>
  <c r="AG95" i="31"/>
  <c r="AF95" i="31"/>
  <c r="AE95" i="31"/>
  <c r="AD95" i="31"/>
  <c r="W95" i="31"/>
  <c r="S95" i="31"/>
  <c r="J95" i="31"/>
  <c r="H95" i="31"/>
  <c r="G95" i="31"/>
  <c r="AK94" i="31"/>
  <c r="AJ94" i="31"/>
  <c r="AI94" i="31"/>
  <c r="AH94" i="31"/>
  <c r="AG94" i="31"/>
  <c r="AF94" i="31"/>
  <c r="AE94" i="31"/>
  <c r="AD94" i="31"/>
  <c r="W94" i="31"/>
  <c r="S94" i="31"/>
  <c r="J94" i="31"/>
  <c r="H94" i="31"/>
  <c r="G94" i="31"/>
  <c r="AK93" i="31"/>
  <c r="AJ93" i="31"/>
  <c r="AI93" i="31"/>
  <c r="AH93" i="31"/>
  <c r="AG93" i="31"/>
  <c r="AF93" i="31"/>
  <c r="AE93" i="31"/>
  <c r="AD93" i="31"/>
  <c r="W93" i="31"/>
  <c r="S93" i="31"/>
  <c r="J93" i="31"/>
  <c r="H93" i="31"/>
  <c r="G93" i="31"/>
  <c r="AK92" i="31"/>
  <c r="AJ92" i="31"/>
  <c r="AI92" i="31"/>
  <c r="AH92" i="31"/>
  <c r="AG92" i="31"/>
  <c r="AF92" i="31"/>
  <c r="AE92" i="31"/>
  <c r="AD92" i="31"/>
  <c r="W92" i="31"/>
  <c r="S92" i="31"/>
  <c r="J92" i="31"/>
  <c r="H92" i="31"/>
  <c r="G92" i="31"/>
  <c r="AK91" i="31"/>
  <c r="AJ91" i="31"/>
  <c r="AI91" i="31"/>
  <c r="AH91" i="31"/>
  <c r="AG91" i="31"/>
  <c r="AF91" i="31"/>
  <c r="AE91" i="31"/>
  <c r="AD91" i="31"/>
  <c r="W91" i="31"/>
  <c r="S91" i="31"/>
  <c r="J91" i="31"/>
  <c r="H91" i="31"/>
  <c r="G91" i="31"/>
  <c r="AK90" i="31"/>
  <c r="AJ90" i="31"/>
  <c r="AI90" i="31"/>
  <c r="AH90" i="31"/>
  <c r="AG90" i="31"/>
  <c r="AF90" i="31"/>
  <c r="AE90" i="31"/>
  <c r="AD90" i="31"/>
  <c r="W90" i="31"/>
  <c r="S90" i="31"/>
  <c r="J90" i="31"/>
  <c r="H90" i="31"/>
  <c r="G90" i="31"/>
  <c r="AK89" i="31"/>
  <c r="AJ89" i="31"/>
  <c r="AI89" i="31"/>
  <c r="AH89" i="31"/>
  <c r="AG89" i="31"/>
  <c r="AF89" i="31"/>
  <c r="AE89" i="31"/>
  <c r="AD89" i="31"/>
  <c r="W89" i="31"/>
  <c r="S89" i="31"/>
  <c r="J89" i="31"/>
  <c r="H89" i="31"/>
  <c r="G89" i="31"/>
  <c r="AK88" i="31"/>
  <c r="AJ88" i="31"/>
  <c r="AI88" i="31"/>
  <c r="AH88" i="31"/>
  <c r="AG88" i="31"/>
  <c r="AF88" i="31"/>
  <c r="AE88" i="31"/>
  <c r="AD88" i="31"/>
  <c r="W88" i="31"/>
  <c r="S88" i="31"/>
  <c r="J88" i="31"/>
  <c r="H88" i="31"/>
  <c r="G88" i="31"/>
  <c r="AK87" i="31"/>
  <c r="AJ87" i="31"/>
  <c r="AI87" i="31"/>
  <c r="AH87" i="31"/>
  <c r="AG87" i="31"/>
  <c r="AF87" i="31"/>
  <c r="AE87" i="31"/>
  <c r="AD87" i="31"/>
  <c r="W87" i="31"/>
  <c r="S87" i="31"/>
  <c r="J87" i="31"/>
  <c r="H87" i="31"/>
  <c r="G87" i="31"/>
  <c r="AK86" i="31"/>
  <c r="AJ86" i="31"/>
  <c r="AI86" i="31"/>
  <c r="AH86" i="31"/>
  <c r="AG86" i="31"/>
  <c r="AF86" i="31"/>
  <c r="AE86" i="31"/>
  <c r="AD86" i="31"/>
  <c r="W86" i="31"/>
  <c r="S86" i="31"/>
  <c r="J86" i="31"/>
  <c r="H86" i="31"/>
  <c r="G86" i="31"/>
  <c r="AK85" i="31"/>
  <c r="AJ85" i="31"/>
  <c r="AI85" i="31"/>
  <c r="AH85" i="31"/>
  <c r="AG85" i="31"/>
  <c r="AF85" i="31"/>
  <c r="AE85" i="31"/>
  <c r="AD85" i="31"/>
  <c r="W85" i="31"/>
  <c r="S85" i="31"/>
  <c r="J85" i="31"/>
  <c r="H85" i="31"/>
  <c r="G85" i="31"/>
  <c r="AK84" i="31"/>
  <c r="AJ84" i="31"/>
  <c r="AI84" i="31"/>
  <c r="AH84" i="31"/>
  <c r="AG84" i="31"/>
  <c r="AF84" i="31"/>
  <c r="AE84" i="31"/>
  <c r="AD84" i="31"/>
  <c r="W84" i="31"/>
  <c r="S84" i="31"/>
  <c r="J84" i="31"/>
  <c r="H84" i="31"/>
  <c r="G84" i="31"/>
  <c r="AK83" i="31"/>
  <c r="AJ83" i="31"/>
  <c r="AI83" i="31"/>
  <c r="AH83" i="31"/>
  <c r="AG83" i="31"/>
  <c r="AF83" i="31"/>
  <c r="AE83" i="31"/>
  <c r="AD83" i="31"/>
  <c r="W83" i="31"/>
  <c r="S83" i="31"/>
  <c r="J83" i="31"/>
  <c r="H83" i="31"/>
  <c r="G83" i="31"/>
  <c r="AK82" i="31"/>
  <c r="AJ82" i="31"/>
  <c r="AI82" i="31"/>
  <c r="AH82" i="31"/>
  <c r="AG82" i="31"/>
  <c r="AF82" i="31"/>
  <c r="AE82" i="31"/>
  <c r="AD82" i="31"/>
  <c r="W82" i="31"/>
  <c r="S82" i="31"/>
  <c r="J82" i="31"/>
  <c r="H82" i="31"/>
  <c r="G82" i="31"/>
  <c r="AK81" i="31"/>
  <c r="AJ81" i="31"/>
  <c r="AI81" i="31"/>
  <c r="AH81" i="31"/>
  <c r="AG81" i="31"/>
  <c r="AF81" i="31"/>
  <c r="AE81" i="31"/>
  <c r="AD81" i="31"/>
  <c r="W81" i="31"/>
  <c r="S81" i="31"/>
  <c r="J81" i="31"/>
  <c r="H81" i="31"/>
  <c r="G81" i="31"/>
  <c r="AK80" i="31"/>
  <c r="AJ80" i="31"/>
  <c r="AI80" i="31"/>
  <c r="AH80" i="31"/>
  <c r="AG80" i="31"/>
  <c r="AF80" i="31"/>
  <c r="AE80" i="31"/>
  <c r="AD80" i="31"/>
  <c r="W80" i="31"/>
  <c r="S80" i="31"/>
  <c r="J80" i="31"/>
  <c r="H80" i="31"/>
  <c r="G80" i="31"/>
  <c r="AK79" i="31"/>
  <c r="AJ79" i="31"/>
  <c r="AI79" i="31"/>
  <c r="AH79" i="31"/>
  <c r="AG79" i="31"/>
  <c r="AF79" i="31"/>
  <c r="AE79" i="31"/>
  <c r="AD79" i="31"/>
  <c r="W79" i="31"/>
  <c r="S79" i="31"/>
  <c r="J79" i="31"/>
  <c r="H79" i="31"/>
  <c r="G79" i="31"/>
  <c r="AK78" i="31"/>
  <c r="AJ78" i="31"/>
  <c r="AI78" i="31"/>
  <c r="AH78" i="31"/>
  <c r="AG78" i="31"/>
  <c r="AF78" i="31"/>
  <c r="AE78" i="31"/>
  <c r="AD78" i="31"/>
  <c r="W78" i="31"/>
  <c r="S78" i="31"/>
  <c r="J78" i="31"/>
  <c r="H78" i="31"/>
  <c r="G78" i="31"/>
  <c r="AK77" i="31"/>
  <c r="AJ77" i="31"/>
  <c r="AI77" i="31"/>
  <c r="AH77" i="31"/>
  <c r="AG77" i="31"/>
  <c r="AF77" i="31"/>
  <c r="AE77" i="31"/>
  <c r="AD77" i="31"/>
  <c r="W77" i="31"/>
  <c r="S77" i="31"/>
  <c r="J77" i="31"/>
  <c r="H77" i="31"/>
  <c r="G77" i="31"/>
  <c r="AK76" i="31"/>
  <c r="AJ76" i="31"/>
  <c r="AI76" i="31"/>
  <c r="AH76" i="31"/>
  <c r="AG76" i="31"/>
  <c r="AF76" i="31"/>
  <c r="AE76" i="31"/>
  <c r="AD76" i="31"/>
  <c r="W76" i="31"/>
  <c r="S76" i="31"/>
  <c r="J76" i="31"/>
  <c r="H76" i="31"/>
  <c r="G76" i="31"/>
  <c r="AK75" i="31"/>
  <c r="AJ75" i="31"/>
  <c r="AI75" i="31"/>
  <c r="AH75" i="31"/>
  <c r="AG75" i="31"/>
  <c r="AF75" i="31"/>
  <c r="AE75" i="31"/>
  <c r="AD75" i="31"/>
  <c r="W75" i="31"/>
  <c r="S75" i="31"/>
  <c r="J75" i="31"/>
  <c r="H75" i="31"/>
  <c r="G75" i="31"/>
  <c r="AK74" i="31"/>
  <c r="AJ74" i="31"/>
  <c r="AI74" i="31"/>
  <c r="AH74" i="31"/>
  <c r="AG74" i="31"/>
  <c r="AF74" i="31"/>
  <c r="AE74" i="31"/>
  <c r="AD74" i="31"/>
  <c r="W74" i="31"/>
  <c r="S74" i="31"/>
  <c r="J74" i="31"/>
  <c r="H74" i="31"/>
  <c r="G74" i="31"/>
  <c r="AK73" i="31"/>
  <c r="AJ73" i="31"/>
  <c r="AI73" i="31"/>
  <c r="AH73" i="31"/>
  <c r="AG73" i="31"/>
  <c r="AF73" i="31"/>
  <c r="AE73" i="31"/>
  <c r="AD73" i="31"/>
  <c r="W73" i="31"/>
  <c r="W132" i="31" s="1"/>
  <c r="S73" i="31"/>
  <c r="J73" i="31"/>
  <c r="H73" i="31"/>
  <c r="G73" i="31"/>
  <c r="AK72" i="31"/>
  <c r="AJ72" i="31"/>
  <c r="AI72" i="31"/>
  <c r="AH72" i="31"/>
  <c r="AG72" i="31"/>
  <c r="AF72" i="31"/>
  <c r="AE72" i="31"/>
  <c r="AD72" i="31"/>
  <c r="W72" i="31"/>
  <c r="J72" i="31"/>
  <c r="H72" i="31"/>
  <c r="G72" i="31"/>
  <c r="AK193" i="31"/>
  <c r="AJ193" i="31"/>
  <c r="AI193" i="31"/>
  <c r="AH193" i="31"/>
  <c r="AG193" i="31"/>
  <c r="AF193" i="31"/>
  <c r="AE193" i="31"/>
  <c r="AD193" i="31"/>
  <c r="W193" i="31"/>
  <c r="S193" i="31"/>
  <c r="J193" i="31"/>
  <c r="H193" i="31"/>
  <c r="G193" i="31"/>
  <c r="AK192" i="31"/>
  <c r="AJ192" i="31"/>
  <c r="AI192" i="31"/>
  <c r="AH192" i="31"/>
  <c r="AG192" i="31"/>
  <c r="AF192" i="31"/>
  <c r="AE192" i="31"/>
  <c r="AD192" i="31"/>
  <c r="W192" i="31"/>
  <c r="S192" i="31"/>
  <c r="J192" i="31"/>
  <c r="H192" i="31"/>
  <c r="G192" i="31"/>
  <c r="AK191" i="31"/>
  <c r="AJ191" i="31"/>
  <c r="AI191" i="31"/>
  <c r="AH191" i="31"/>
  <c r="AG191" i="31"/>
  <c r="AF191" i="31"/>
  <c r="AE191" i="31"/>
  <c r="AD191" i="31"/>
  <c r="W191" i="31"/>
  <c r="S191" i="31"/>
  <c r="J191" i="31"/>
  <c r="H191" i="31"/>
  <c r="G191" i="31"/>
  <c r="AK190" i="31"/>
  <c r="AJ190" i="31"/>
  <c r="AI190" i="31"/>
  <c r="AH190" i="31"/>
  <c r="AG190" i="31"/>
  <c r="AF190" i="31"/>
  <c r="AE190" i="31"/>
  <c r="AD190" i="31"/>
  <c r="W190" i="31"/>
  <c r="J190" i="31"/>
  <c r="H190" i="31"/>
  <c r="G190" i="31"/>
  <c r="AK189" i="31"/>
  <c r="AJ189" i="31"/>
  <c r="AI189" i="31"/>
  <c r="AH189" i="31"/>
  <c r="AG189" i="31"/>
  <c r="AF189" i="31"/>
  <c r="AE189" i="31"/>
  <c r="AD189" i="31"/>
  <c r="W189" i="31"/>
  <c r="S189" i="31"/>
  <c r="J189" i="31"/>
  <c r="H189" i="31"/>
  <c r="G189" i="31"/>
  <c r="AK188" i="31"/>
  <c r="AJ188" i="31"/>
  <c r="AI188" i="31"/>
  <c r="AH188" i="31"/>
  <c r="AG188" i="31"/>
  <c r="AF188" i="31"/>
  <c r="AE188" i="31"/>
  <c r="AD188" i="31"/>
  <c r="W188" i="31"/>
  <c r="S188" i="31"/>
  <c r="J188" i="31"/>
  <c r="H188" i="31"/>
  <c r="G188" i="31"/>
  <c r="AK187" i="31"/>
  <c r="AJ187" i="31"/>
  <c r="AI187" i="31"/>
  <c r="AH187" i="31"/>
  <c r="AG187" i="31"/>
  <c r="AF187" i="31"/>
  <c r="AE187" i="31"/>
  <c r="AD187" i="31"/>
  <c r="W187" i="31"/>
  <c r="S187" i="31"/>
  <c r="J187" i="31"/>
  <c r="H187" i="31"/>
  <c r="G187" i="31"/>
  <c r="AK186" i="31"/>
  <c r="AJ186" i="31"/>
  <c r="AI186" i="31"/>
  <c r="AH186" i="31"/>
  <c r="AG186" i="31"/>
  <c r="AF186" i="31"/>
  <c r="AE186" i="31"/>
  <c r="AD186" i="31"/>
  <c r="W186" i="31"/>
  <c r="J186" i="31"/>
  <c r="H186" i="31"/>
  <c r="G186" i="31"/>
  <c r="AK185" i="31"/>
  <c r="AJ185" i="31"/>
  <c r="AI185" i="31"/>
  <c r="AH185" i="31"/>
  <c r="AG185" i="31"/>
  <c r="AF185" i="31"/>
  <c r="AE185" i="31"/>
  <c r="AD185" i="31"/>
  <c r="W185" i="31"/>
  <c r="S185" i="31"/>
  <c r="J185" i="31"/>
  <c r="H185" i="31"/>
  <c r="G185" i="31"/>
  <c r="AK184" i="31"/>
  <c r="AJ184" i="31"/>
  <c r="AI184" i="31"/>
  <c r="AH184" i="31"/>
  <c r="AG184" i="31"/>
  <c r="AF184" i="31"/>
  <c r="AE184" i="31"/>
  <c r="AD184" i="31"/>
  <c r="W184" i="31"/>
  <c r="S184" i="31"/>
  <c r="J184" i="31"/>
  <c r="H184" i="31"/>
  <c r="G184" i="31"/>
  <c r="AK183" i="31"/>
  <c r="AJ183" i="31"/>
  <c r="AI183" i="31"/>
  <c r="AH183" i="31"/>
  <c r="AG183" i="31"/>
  <c r="AF183" i="31"/>
  <c r="AE183" i="31"/>
  <c r="AD183" i="31"/>
  <c r="W183" i="31"/>
  <c r="S183" i="31"/>
  <c r="J183" i="31"/>
  <c r="H183" i="31"/>
  <c r="G183" i="31"/>
  <c r="AK182" i="31"/>
  <c r="AJ182" i="31"/>
  <c r="AI182" i="31"/>
  <c r="AH182" i="31"/>
  <c r="AG182" i="31"/>
  <c r="AF182" i="31"/>
  <c r="AE182" i="31"/>
  <c r="AD182" i="31"/>
  <c r="W182" i="31"/>
  <c r="J182" i="31"/>
  <c r="G182" i="31"/>
  <c r="AK181" i="31"/>
  <c r="AJ181" i="31"/>
  <c r="AI181" i="31"/>
  <c r="AH181" i="31"/>
  <c r="AG181" i="31"/>
  <c r="AF181" i="31"/>
  <c r="AE181" i="31"/>
  <c r="AD181" i="31"/>
  <c r="W181" i="31"/>
  <c r="S181" i="31"/>
  <c r="J181" i="31"/>
  <c r="G181" i="31"/>
  <c r="AK180" i="31"/>
  <c r="AJ180" i="31"/>
  <c r="AI180" i="31"/>
  <c r="AH180" i="31"/>
  <c r="AG180" i="31"/>
  <c r="AF180" i="31"/>
  <c r="AE180" i="31"/>
  <c r="AD180" i="31"/>
  <c r="W180" i="31"/>
  <c r="S180" i="31"/>
  <c r="J180" i="31"/>
  <c r="G180" i="31"/>
  <c r="AK179" i="31"/>
  <c r="AJ179" i="31"/>
  <c r="AI179" i="31"/>
  <c r="AH179" i="31"/>
  <c r="AG179" i="31"/>
  <c r="AF179" i="31"/>
  <c r="AE179" i="31"/>
  <c r="AD179" i="31"/>
  <c r="W179" i="31"/>
  <c r="S179" i="31"/>
  <c r="J179" i="31"/>
  <c r="G179" i="31"/>
  <c r="AK178" i="31"/>
  <c r="AJ178" i="31"/>
  <c r="AI178" i="31"/>
  <c r="AH178" i="31"/>
  <c r="AG178" i="31"/>
  <c r="AF178" i="31"/>
  <c r="AE178" i="31"/>
  <c r="AD178" i="31"/>
  <c r="W178" i="31"/>
  <c r="J178" i="31"/>
  <c r="G178" i="31"/>
  <c r="AK177" i="31"/>
  <c r="AJ177" i="31"/>
  <c r="AI177" i="31"/>
  <c r="AH177" i="31"/>
  <c r="AG177" i="31"/>
  <c r="AF177" i="31"/>
  <c r="AE177" i="31"/>
  <c r="AD177" i="31"/>
  <c r="W177" i="31"/>
  <c r="S177" i="31"/>
  <c r="J177" i="31"/>
  <c r="G177" i="31"/>
  <c r="AK176" i="31"/>
  <c r="AJ176" i="31"/>
  <c r="AI176" i="31"/>
  <c r="AH176" i="31"/>
  <c r="AG176" i="31"/>
  <c r="AF176" i="31"/>
  <c r="AE176" i="31"/>
  <c r="AD176" i="31"/>
  <c r="W176" i="31"/>
  <c r="S176" i="31"/>
  <c r="J176" i="31"/>
  <c r="G176" i="31"/>
  <c r="AK175" i="31"/>
  <c r="AJ175" i="31"/>
  <c r="AI175" i="31"/>
  <c r="AH175" i="31"/>
  <c r="AG175" i="31"/>
  <c r="AF175" i="31"/>
  <c r="AE175" i="31"/>
  <c r="AD175" i="31"/>
  <c r="W175" i="31"/>
  <c r="S175" i="31"/>
  <c r="J175" i="31"/>
  <c r="G175" i="31"/>
  <c r="AK174" i="31"/>
  <c r="AJ174" i="31"/>
  <c r="AI174" i="31"/>
  <c r="AH174" i="31"/>
  <c r="AG174" i="31"/>
  <c r="AF174" i="31"/>
  <c r="AE174" i="31"/>
  <c r="AD174" i="31"/>
  <c r="W174" i="31"/>
  <c r="J174" i="31"/>
  <c r="G174" i="31"/>
  <c r="AK173" i="31"/>
  <c r="AJ173" i="31"/>
  <c r="AI173" i="31"/>
  <c r="AH173" i="31"/>
  <c r="AG173" i="31"/>
  <c r="AF173" i="31"/>
  <c r="AE173" i="31"/>
  <c r="AD173" i="31"/>
  <c r="W173" i="31"/>
  <c r="S173" i="31"/>
  <c r="J173" i="31"/>
  <c r="G173" i="31"/>
  <c r="AK172" i="31"/>
  <c r="AJ172" i="31"/>
  <c r="AI172" i="31"/>
  <c r="AH172" i="31"/>
  <c r="AG172" i="31"/>
  <c r="AF172" i="31"/>
  <c r="AE172" i="31"/>
  <c r="AD172" i="31"/>
  <c r="W172" i="31"/>
  <c r="S172" i="31"/>
  <c r="J172" i="31"/>
  <c r="G172" i="31"/>
  <c r="AK171" i="31"/>
  <c r="AJ171" i="31"/>
  <c r="AI171" i="31"/>
  <c r="AH171" i="31"/>
  <c r="AG171" i="31"/>
  <c r="AF171" i="31"/>
  <c r="AE171" i="31"/>
  <c r="AD171" i="31"/>
  <c r="W171" i="31"/>
  <c r="S171" i="31"/>
  <c r="J171" i="31"/>
  <c r="G171" i="31"/>
  <c r="AK170" i="31"/>
  <c r="AJ170" i="31"/>
  <c r="AI170" i="31"/>
  <c r="AH170" i="31"/>
  <c r="AG170" i="31"/>
  <c r="AF170" i="31"/>
  <c r="AE170" i="31"/>
  <c r="AD170" i="31"/>
  <c r="W170" i="31"/>
  <c r="J170" i="31"/>
  <c r="G170" i="31"/>
  <c r="AK169" i="31"/>
  <c r="AJ169" i="31"/>
  <c r="AI169" i="31"/>
  <c r="AH169" i="31"/>
  <c r="AG169" i="31"/>
  <c r="AF169" i="31"/>
  <c r="AE169" i="31"/>
  <c r="AD169" i="31"/>
  <c r="W169" i="31"/>
  <c r="S169" i="31"/>
  <c r="J169" i="31"/>
  <c r="G169" i="31"/>
  <c r="AK168" i="31"/>
  <c r="AJ168" i="31"/>
  <c r="AI168" i="31"/>
  <c r="AH168" i="31"/>
  <c r="AG168" i="31"/>
  <c r="AF168" i="31"/>
  <c r="AE168" i="31"/>
  <c r="AD168" i="31"/>
  <c r="W168" i="31"/>
  <c r="S168" i="31"/>
  <c r="J168" i="31"/>
  <c r="G168" i="31"/>
  <c r="AK167" i="31"/>
  <c r="AJ167" i="31"/>
  <c r="AI167" i="31"/>
  <c r="AH167" i="31"/>
  <c r="AG167" i="31"/>
  <c r="AF167" i="31"/>
  <c r="AE167" i="31"/>
  <c r="AD167" i="31"/>
  <c r="W167" i="31"/>
  <c r="S167" i="31"/>
  <c r="J167" i="31"/>
  <c r="G167" i="31"/>
  <c r="AK166" i="31"/>
  <c r="AJ166" i="31"/>
  <c r="AI166" i="31"/>
  <c r="AH166" i="31"/>
  <c r="AG166" i="31"/>
  <c r="AF166" i="31"/>
  <c r="AE166" i="31"/>
  <c r="AD166" i="31"/>
  <c r="W166" i="31"/>
  <c r="J166" i="31"/>
  <c r="G166" i="31"/>
  <c r="AK165" i="31"/>
  <c r="AJ165" i="31"/>
  <c r="AI165" i="31"/>
  <c r="AH165" i="31"/>
  <c r="AG165" i="31"/>
  <c r="AF165" i="31"/>
  <c r="AE165" i="31"/>
  <c r="AD165" i="31"/>
  <c r="W165" i="31"/>
  <c r="S165" i="31"/>
  <c r="J165" i="31"/>
  <c r="G165" i="31"/>
  <c r="AK164" i="31"/>
  <c r="AJ164" i="31"/>
  <c r="AI164" i="31"/>
  <c r="AH164" i="31"/>
  <c r="AG164" i="31"/>
  <c r="AF164" i="31"/>
  <c r="AE164" i="31"/>
  <c r="AD164" i="31"/>
  <c r="W164" i="31"/>
  <c r="S164" i="31"/>
  <c r="J164" i="31"/>
  <c r="G164" i="31"/>
  <c r="AK163" i="31"/>
  <c r="AJ163" i="31"/>
  <c r="AI163" i="31"/>
  <c r="AH163" i="31"/>
  <c r="AG163" i="31"/>
  <c r="AF163" i="31"/>
  <c r="AE163" i="31"/>
  <c r="AD163" i="31"/>
  <c r="W163" i="31"/>
  <c r="S163" i="31"/>
  <c r="J163" i="31"/>
  <c r="G163" i="31"/>
  <c r="AK162" i="31"/>
  <c r="AJ162" i="31"/>
  <c r="AI162" i="31"/>
  <c r="AH162" i="31"/>
  <c r="AG162" i="31"/>
  <c r="AF162" i="31"/>
  <c r="AE162" i="31"/>
  <c r="AD162" i="31"/>
  <c r="W162" i="31"/>
  <c r="J162" i="31"/>
  <c r="H162" i="31"/>
  <c r="G162" i="31"/>
  <c r="AK161" i="31"/>
  <c r="AJ161" i="31"/>
  <c r="AI161" i="31"/>
  <c r="AH161" i="31"/>
  <c r="AG161" i="31"/>
  <c r="AF161" i="31"/>
  <c r="AE161" i="31"/>
  <c r="AD161" i="31"/>
  <c r="W161" i="31"/>
  <c r="S161" i="31"/>
  <c r="J161" i="31"/>
  <c r="H161" i="31"/>
  <c r="G161" i="31"/>
  <c r="AK160" i="31"/>
  <c r="AJ160" i="31"/>
  <c r="AI160" i="31"/>
  <c r="AH160" i="31"/>
  <c r="AG160" i="31"/>
  <c r="AF160" i="31"/>
  <c r="AE160" i="31"/>
  <c r="AD160" i="31"/>
  <c r="W160" i="31"/>
  <c r="S160" i="31"/>
  <c r="J160" i="31"/>
  <c r="H160" i="31"/>
  <c r="G160" i="31"/>
  <c r="AK159" i="31"/>
  <c r="AJ159" i="31"/>
  <c r="AI159" i="31"/>
  <c r="AH159" i="31"/>
  <c r="AG159" i="31"/>
  <c r="AF159" i="31"/>
  <c r="AE159" i="31"/>
  <c r="AD159" i="31"/>
  <c r="W159" i="31"/>
  <c r="S159" i="31"/>
  <c r="J159" i="31"/>
  <c r="H159" i="31"/>
  <c r="G159" i="31"/>
  <c r="AK158" i="31"/>
  <c r="AJ158" i="31"/>
  <c r="AI158" i="31"/>
  <c r="AH158" i="31"/>
  <c r="AG158" i="31"/>
  <c r="AF158" i="31"/>
  <c r="AE158" i="31"/>
  <c r="AD158" i="31"/>
  <c r="W158" i="31"/>
  <c r="J158" i="31"/>
  <c r="H158" i="31"/>
  <c r="G158" i="31"/>
  <c r="AK157" i="31"/>
  <c r="AJ157" i="31"/>
  <c r="AI157" i="31"/>
  <c r="AH157" i="31"/>
  <c r="AG157" i="31"/>
  <c r="AF157" i="31"/>
  <c r="AE157" i="31"/>
  <c r="AD157" i="31"/>
  <c r="W157" i="31"/>
  <c r="S157" i="31"/>
  <c r="J157" i="31"/>
  <c r="H157" i="31"/>
  <c r="G157" i="31"/>
  <c r="AK156" i="31"/>
  <c r="AJ156" i="31"/>
  <c r="AI156" i="31"/>
  <c r="AH156" i="31"/>
  <c r="AG156" i="31"/>
  <c r="AF156" i="31"/>
  <c r="AE156" i="31"/>
  <c r="AD156" i="31"/>
  <c r="W156" i="31"/>
  <c r="S156" i="31"/>
  <c r="J156" i="31"/>
  <c r="H156" i="31"/>
  <c r="G156" i="31"/>
  <c r="AK155" i="31"/>
  <c r="AJ155" i="31"/>
  <c r="AI155" i="31"/>
  <c r="AH155" i="31"/>
  <c r="AG155" i="31"/>
  <c r="AF155" i="31"/>
  <c r="AE155" i="31"/>
  <c r="AD155" i="31"/>
  <c r="W155" i="31"/>
  <c r="S155" i="31"/>
  <c r="J155" i="31"/>
  <c r="H155" i="31"/>
  <c r="G155" i="31"/>
  <c r="AK154" i="31"/>
  <c r="AJ154" i="31"/>
  <c r="AI154" i="31"/>
  <c r="AH154" i="31"/>
  <c r="AG154" i="31"/>
  <c r="AF154" i="31"/>
  <c r="AE154" i="31"/>
  <c r="AD154" i="31"/>
  <c r="W154" i="31"/>
  <c r="J154" i="31"/>
  <c r="H154" i="31"/>
  <c r="G154" i="31"/>
  <c r="AK153" i="31"/>
  <c r="AJ153" i="31"/>
  <c r="AI153" i="31"/>
  <c r="AH153" i="31"/>
  <c r="AG153" i="31"/>
  <c r="AF153" i="31"/>
  <c r="AE153" i="31"/>
  <c r="AD153" i="31"/>
  <c r="W153" i="31"/>
  <c r="S153" i="31"/>
  <c r="J153" i="31"/>
  <c r="H153" i="31"/>
  <c r="G153" i="31"/>
  <c r="AK152" i="31"/>
  <c r="AJ152" i="31"/>
  <c r="AI152" i="31"/>
  <c r="AH152" i="31"/>
  <c r="AG152" i="31"/>
  <c r="AF152" i="31"/>
  <c r="AE152" i="31"/>
  <c r="AD152" i="31"/>
  <c r="W152" i="31"/>
  <c r="S152" i="31"/>
  <c r="J152" i="31"/>
  <c r="H152" i="31"/>
  <c r="G152" i="31"/>
  <c r="AK151" i="31"/>
  <c r="AJ151" i="31"/>
  <c r="AI151" i="31"/>
  <c r="AH151" i="31"/>
  <c r="AG151" i="31"/>
  <c r="AF151" i="31"/>
  <c r="AE151" i="31"/>
  <c r="AD151" i="31"/>
  <c r="W151" i="31"/>
  <c r="S151" i="31"/>
  <c r="J151" i="31"/>
  <c r="H151" i="31"/>
  <c r="G151" i="31"/>
  <c r="AK150" i="31"/>
  <c r="AJ150" i="31"/>
  <c r="AI150" i="31"/>
  <c r="AH150" i="31"/>
  <c r="AG150" i="31"/>
  <c r="AF150" i="31"/>
  <c r="AE150" i="31"/>
  <c r="AD150" i="31"/>
  <c r="W150" i="31"/>
  <c r="J150" i="31"/>
  <c r="H150" i="31"/>
  <c r="G150" i="31"/>
  <c r="AK149" i="31"/>
  <c r="AJ149" i="31"/>
  <c r="AI149" i="31"/>
  <c r="AH149" i="31"/>
  <c r="AG149" i="31"/>
  <c r="AF149" i="31"/>
  <c r="AE149" i="31"/>
  <c r="AD149" i="31"/>
  <c r="W149" i="31"/>
  <c r="S149" i="31"/>
  <c r="J149" i="31"/>
  <c r="H149" i="31"/>
  <c r="G149" i="31"/>
  <c r="AK148" i="31"/>
  <c r="AJ148" i="31"/>
  <c r="AI148" i="31"/>
  <c r="AH148" i="31"/>
  <c r="AG148" i="31"/>
  <c r="AF148" i="31"/>
  <c r="AE148" i="31"/>
  <c r="AD148" i="31"/>
  <c r="W148" i="31"/>
  <c r="S148" i="31"/>
  <c r="J148" i="31"/>
  <c r="H148" i="31"/>
  <c r="G148" i="31"/>
  <c r="AK147" i="31"/>
  <c r="AJ147" i="31"/>
  <c r="AI147" i="31"/>
  <c r="AH147" i="31"/>
  <c r="AG147" i="31"/>
  <c r="AF147" i="31"/>
  <c r="AE147" i="31"/>
  <c r="AD147" i="31"/>
  <c r="W147" i="31"/>
  <c r="S147" i="31"/>
  <c r="J147" i="31"/>
  <c r="H147" i="31"/>
  <c r="G147" i="31"/>
  <c r="AK146" i="31"/>
  <c r="AJ146" i="31"/>
  <c r="AI146" i="31"/>
  <c r="AH146" i="31"/>
  <c r="AG146" i="31"/>
  <c r="AF146" i="31"/>
  <c r="AE146" i="31"/>
  <c r="AD146" i="31"/>
  <c r="W146" i="31"/>
  <c r="J146" i="31"/>
  <c r="H146" i="31"/>
  <c r="G146" i="31"/>
  <c r="AK145" i="31"/>
  <c r="AJ145" i="31"/>
  <c r="AI145" i="31"/>
  <c r="AH145" i="31"/>
  <c r="AG145" i="31"/>
  <c r="AF145" i="31"/>
  <c r="AE145" i="31"/>
  <c r="AD145" i="31"/>
  <c r="W145" i="31"/>
  <c r="S145" i="31"/>
  <c r="J145" i="31"/>
  <c r="H145" i="31"/>
  <c r="G145" i="31"/>
  <c r="AK144" i="31"/>
  <c r="AJ144" i="31"/>
  <c r="AI144" i="31"/>
  <c r="AH144" i="31"/>
  <c r="AG144" i="31"/>
  <c r="AF144" i="31"/>
  <c r="AE144" i="31"/>
  <c r="AD144" i="31"/>
  <c r="W144" i="31"/>
  <c r="S144" i="31"/>
  <c r="J144" i="31"/>
  <c r="H144" i="31"/>
  <c r="G144" i="31"/>
  <c r="AK143" i="31"/>
  <c r="AJ143" i="31"/>
  <c r="AI143" i="31"/>
  <c r="AH143" i="31"/>
  <c r="AG143" i="31"/>
  <c r="AF143" i="31"/>
  <c r="AE143" i="31"/>
  <c r="AD143" i="31"/>
  <c r="W143" i="31"/>
  <c r="S143" i="31"/>
  <c r="J143" i="31"/>
  <c r="H143" i="31"/>
  <c r="G143" i="31"/>
  <c r="AK142" i="31"/>
  <c r="AJ142" i="31"/>
  <c r="AI142" i="31"/>
  <c r="AH142" i="31"/>
  <c r="AG142" i="31"/>
  <c r="AF142" i="31"/>
  <c r="AE142" i="31"/>
  <c r="AD142" i="31"/>
  <c r="W142" i="31"/>
  <c r="J142" i="31"/>
  <c r="H142" i="31"/>
  <c r="G142" i="31"/>
  <c r="AK141" i="31"/>
  <c r="AJ141" i="31"/>
  <c r="AI141" i="31"/>
  <c r="AH141" i="31"/>
  <c r="AG141" i="31"/>
  <c r="AF141" i="31"/>
  <c r="AE141" i="31"/>
  <c r="AD141" i="31"/>
  <c r="W141" i="31"/>
  <c r="S141" i="31"/>
  <c r="J141" i="31"/>
  <c r="H141" i="31"/>
  <c r="G141" i="31"/>
  <c r="AK140" i="31"/>
  <c r="AJ140" i="31"/>
  <c r="AI140" i="31"/>
  <c r="AH140" i="31"/>
  <c r="AG140" i="31"/>
  <c r="AF140" i="31"/>
  <c r="AE140" i="31"/>
  <c r="AD140" i="31"/>
  <c r="W140" i="31"/>
  <c r="S140" i="31"/>
  <c r="J140" i="31"/>
  <c r="H140" i="31"/>
  <c r="G140" i="31"/>
  <c r="AK139" i="31"/>
  <c r="AJ139" i="31"/>
  <c r="AI139" i="31"/>
  <c r="AH139" i="31"/>
  <c r="AG139" i="31"/>
  <c r="AF139" i="31"/>
  <c r="AE139" i="31"/>
  <c r="AD139" i="31"/>
  <c r="W139" i="31"/>
  <c r="S139" i="31"/>
  <c r="J139" i="31"/>
  <c r="H139" i="31"/>
  <c r="G139" i="31"/>
  <c r="AK138" i="31"/>
  <c r="AJ138" i="31"/>
  <c r="AI138" i="31"/>
  <c r="AH138" i="31"/>
  <c r="AG138" i="31"/>
  <c r="AF138" i="31"/>
  <c r="AE138" i="31"/>
  <c r="AD138" i="31"/>
  <c r="W138" i="31"/>
  <c r="J138" i="31"/>
  <c r="H138" i="31"/>
  <c r="G138" i="31"/>
  <c r="AK137" i="31"/>
  <c r="AJ137" i="31"/>
  <c r="AI137" i="31"/>
  <c r="AH137" i="31"/>
  <c r="AG137" i="31"/>
  <c r="AF137" i="31"/>
  <c r="AE137" i="31"/>
  <c r="AD137" i="31"/>
  <c r="W137" i="31"/>
  <c r="S137" i="31"/>
  <c r="J137" i="31"/>
  <c r="H137" i="31"/>
  <c r="G137" i="31"/>
  <c r="AK136" i="31"/>
  <c r="AJ136" i="31"/>
  <c r="AI136" i="31"/>
  <c r="AH136" i="31"/>
  <c r="AG136" i="31"/>
  <c r="AF136" i="31"/>
  <c r="AE136" i="31"/>
  <c r="AD136" i="31"/>
  <c r="W136" i="31"/>
  <c r="S136" i="31"/>
  <c r="J136" i="31"/>
  <c r="H136" i="31"/>
  <c r="G136" i="31"/>
  <c r="AK135" i="31"/>
  <c r="AJ135" i="31"/>
  <c r="AI135" i="31"/>
  <c r="AH135" i="31"/>
  <c r="AG135" i="31"/>
  <c r="AF135" i="31"/>
  <c r="AE135" i="31"/>
  <c r="AD135" i="31"/>
  <c r="W135" i="31"/>
  <c r="S135" i="31"/>
  <c r="J135" i="31"/>
  <c r="H135" i="31"/>
  <c r="G135" i="31"/>
  <c r="AK134" i="31"/>
  <c r="AJ134" i="31"/>
  <c r="AI134" i="31"/>
  <c r="AH134" i="31"/>
  <c r="AG134" i="31"/>
  <c r="AF134" i="31"/>
  <c r="AE134" i="31"/>
  <c r="AD134" i="31"/>
  <c r="W134" i="31"/>
  <c r="J134" i="31"/>
  <c r="H134" i="31"/>
  <c r="G134" i="31"/>
  <c r="D194" i="31"/>
  <c r="D132" i="31"/>
  <c r="D70" i="31"/>
  <c r="AK69" i="5"/>
  <c r="AJ69" i="5"/>
  <c r="AI69" i="5"/>
  <c r="AH69" i="5"/>
  <c r="AG69" i="5"/>
  <c r="AF69" i="5"/>
  <c r="AE69" i="5"/>
  <c r="AD69" i="5"/>
  <c r="W69" i="5"/>
  <c r="S69" i="5"/>
  <c r="J69" i="5"/>
  <c r="H69" i="5"/>
  <c r="G69" i="5"/>
  <c r="AK68" i="5"/>
  <c r="AJ68" i="5"/>
  <c r="AI68" i="5"/>
  <c r="AH68" i="5"/>
  <c r="AG68" i="5"/>
  <c r="AF68" i="5"/>
  <c r="AE68" i="5"/>
  <c r="AD68" i="5"/>
  <c r="W68" i="5"/>
  <c r="J68" i="5"/>
  <c r="H68" i="5"/>
  <c r="G68" i="5"/>
  <c r="AK67" i="5"/>
  <c r="AJ67" i="5"/>
  <c r="AI67" i="5"/>
  <c r="AH67" i="5"/>
  <c r="AG67" i="5"/>
  <c r="AF67" i="5"/>
  <c r="AE67" i="5"/>
  <c r="AD67" i="5"/>
  <c r="W67" i="5"/>
  <c r="J67" i="5"/>
  <c r="H67" i="5"/>
  <c r="G67" i="5"/>
  <c r="AK66" i="5"/>
  <c r="AJ66" i="5"/>
  <c r="AI66" i="5"/>
  <c r="AH66" i="5"/>
  <c r="AG66" i="5"/>
  <c r="AF66" i="5"/>
  <c r="AE66" i="5"/>
  <c r="AD66" i="5"/>
  <c r="W66" i="5"/>
  <c r="J66" i="5"/>
  <c r="H66" i="5"/>
  <c r="G66" i="5"/>
  <c r="AK65" i="5"/>
  <c r="AJ65" i="5"/>
  <c r="AI65" i="5"/>
  <c r="AH65" i="5"/>
  <c r="AG65" i="5"/>
  <c r="AF65" i="5"/>
  <c r="AE65" i="5"/>
  <c r="AD65" i="5"/>
  <c r="W65" i="5"/>
  <c r="S65" i="5"/>
  <c r="J65" i="5"/>
  <c r="H65" i="5"/>
  <c r="G65" i="5"/>
  <c r="AK64" i="5"/>
  <c r="AJ64" i="5"/>
  <c r="AI64" i="5"/>
  <c r="AH64" i="5"/>
  <c r="AG64" i="5"/>
  <c r="AF64" i="5"/>
  <c r="AE64" i="5"/>
  <c r="AD64" i="5"/>
  <c r="W64" i="5"/>
  <c r="J64" i="5"/>
  <c r="H64" i="5"/>
  <c r="G64" i="5"/>
  <c r="AK63" i="5"/>
  <c r="AJ63" i="5"/>
  <c r="AI63" i="5"/>
  <c r="AH63" i="5"/>
  <c r="AG63" i="5"/>
  <c r="AF63" i="5"/>
  <c r="AE63" i="5"/>
  <c r="AD63" i="5"/>
  <c r="W63" i="5"/>
  <c r="J63" i="5"/>
  <c r="H63" i="5"/>
  <c r="G63" i="5"/>
  <c r="AK62" i="5"/>
  <c r="AJ62" i="5"/>
  <c r="AI62" i="5"/>
  <c r="AH62" i="5"/>
  <c r="AG62" i="5"/>
  <c r="AF62" i="5"/>
  <c r="AE62" i="5"/>
  <c r="AD62" i="5"/>
  <c r="W62" i="5"/>
  <c r="J62" i="5"/>
  <c r="H62" i="5"/>
  <c r="G62" i="5"/>
  <c r="AK61" i="5"/>
  <c r="AJ61" i="5"/>
  <c r="AI61" i="5"/>
  <c r="AH61" i="5"/>
  <c r="AG61" i="5"/>
  <c r="AF61" i="5"/>
  <c r="AE61" i="5"/>
  <c r="AD61" i="5"/>
  <c r="W61" i="5"/>
  <c r="S61" i="5"/>
  <c r="J61" i="5"/>
  <c r="H61" i="5"/>
  <c r="G61" i="5"/>
  <c r="AK60" i="5"/>
  <c r="AJ60" i="5"/>
  <c r="AI60" i="5"/>
  <c r="AH60" i="5"/>
  <c r="AG60" i="5"/>
  <c r="AF60" i="5"/>
  <c r="AE60" i="5"/>
  <c r="AD60" i="5"/>
  <c r="W60" i="5"/>
  <c r="J60" i="5"/>
  <c r="H60" i="5"/>
  <c r="G60" i="5"/>
  <c r="AK59" i="5"/>
  <c r="AJ59" i="5"/>
  <c r="AI59" i="5"/>
  <c r="AH59" i="5"/>
  <c r="AG59" i="5"/>
  <c r="AF59" i="5"/>
  <c r="AE59" i="5"/>
  <c r="AD59" i="5"/>
  <c r="W59" i="5"/>
  <c r="S59" i="5"/>
  <c r="J59" i="5"/>
  <c r="H59" i="5"/>
  <c r="G59" i="5"/>
  <c r="AK58" i="5"/>
  <c r="AJ58" i="5"/>
  <c r="AI58" i="5"/>
  <c r="AH58" i="5"/>
  <c r="AG58" i="5"/>
  <c r="AF58" i="5"/>
  <c r="AE58" i="5"/>
  <c r="AD58" i="5"/>
  <c r="W58" i="5"/>
  <c r="J58" i="5"/>
  <c r="G58" i="5"/>
  <c r="AK57" i="5"/>
  <c r="AJ57" i="5"/>
  <c r="AI57" i="5"/>
  <c r="AH57" i="5"/>
  <c r="AG57" i="5"/>
  <c r="AF57" i="5"/>
  <c r="AE57" i="5"/>
  <c r="AD57" i="5"/>
  <c r="W57" i="5"/>
  <c r="S57" i="5"/>
  <c r="J57" i="5"/>
  <c r="G57" i="5"/>
  <c r="AK56" i="5"/>
  <c r="AJ56" i="5"/>
  <c r="AI56" i="5"/>
  <c r="AH56" i="5"/>
  <c r="AG56" i="5"/>
  <c r="AF56" i="5"/>
  <c r="AE56" i="5"/>
  <c r="AD56" i="5"/>
  <c r="W56" i="5"/>
  <c r="J56" i="5"/>
  <c r="G56" i="5"/>
  <c r="AK55" i="5"/>
  <c r="AJ55" i="5"/>
  <c r="AI55" i="5"/>
  <c r="AH55" i="5"/>
  <c r="AG55" i="5"/>
  <c r="AF55" i="5"/>
  <c r="AE55" i="5"/>
  <c r="AD55" i="5"/>
  <c r="W55" i="5"/>
  <c r="S55" i="5"/>
  <c r="J55" i="5"/>
  <c r="G55" i="5"/>
  <c r="AK54" i="5"/>
  <c r="AJ54" i="5"/>
  <c r="AI54" i="5"/>
  <c r="AH54" i="5"/>
  <c r="AG54" i="5"/>
  <c r="AF54" i="5"/>
  <c r="AE54" i="5"/>
  <c r="AD54" i="5"/>
  <c r="W54" i="5"/>
  <c r="S54" i="5"/>
  <c r="J54" i="5"/>
  <c r="G54" i="5"/>
  <c r="AK53" i="5"/>
  <c r="AJ53" i="5"/>
  <c r="AI53" i="5"/>
  <c r="AH53" i="5"/>
  <c r="AG53" i="5"/>
  <c r="AF53" i="5"/>
  <c r="AE53" i="5"/>
  <c r="AD53" i="5"/>
  <c r="W53" i="5"/>
  <c r="S53" i="5"/>
  <c r="J53" i="5"/>
  <c r="G53" i="5"/>
  <c r="AK52" i="5"/>
  <c r="AJ52" i="5"/>
  <c r="AI52" i="5"/>
  <c r="AH52" i="5"/>
  <c r="AG52" i="5"/>
  <c r="AF52" i="5"/>
  <c r="AE52" i="5"/>
  <c r="AD52" i="5"/>
  <c r="W52" i="5"/>
  <c r="J52" i="5"/>
  <c r="G52" i="5"/>
  <c r="AK51" i="5"/>
  <c r="AJ51" i="5"/>
  <c r="AI51" i="5"/>
  <c r="AH51" i="5"/>
  <c r="AG51" i="5"/>
  <c r="AF51" i="5"/>
  <c r="AE51" i="5"/>
  <c r="AD51" i="5"/>
  <c r="W51" i="5"/>
  <c r="S51" i="5"/>
  <c r="J51" i="5"/>
  <c r="G51" i="5"/>
  <c r="AK50" i="5"/>
  <c r="AJ50" i="5"/>
  <c r="AI50" i="5"/>
  <c r="AH50" i="5"/>
  <c r="AG50" i="5"/>
  <c r="AF50" i="5"/>
  <c r="AE50" i="5"/>
  <c r="AD50" i="5"/>
  <c r="W50" i="5"/>
  <c r="J50" i="5"/>
  <c r="G50" i="5"/>
  <c r="AK49" i="5"/>
  <c r="AJ49" i="5"/>
  <c r="AI49" i="5"/>
  <c r="AH49" i="5"/>
  <c r="AG49" i="5"/>
  <c r="AF49" i="5"/>
  <c r="AE49" i="5"/>
  <c r="AD49" i="5"/>
  <c r="W49" i="5"/>
  <c r="S49" i="5"/>
  <c r="J49" i="5"/>
  <c r="G49" i="5"/>
  <c r="AK48" i="5"/>
  <c r="AJ48" i="5"/>
  <c r="AI48" i="5"/>
  <c r="AH48" i="5"/>
  <c r="AG48" i="5"/>
  <c r="AF48" i="5"/>
  <c r="AE48" i="5"/>
  <c r="AD48" i="5"/>
  <c r="W48" i="5"/>
  <c r="J48" i="5"/>
  <c r="G48" i="5"/>
  <c r="AK47" i="5"/>
  <c r="AJ47" i="5"/>
  <c r="AI47" i="5"/>
  <c r="AH47" i="5"/>
  <c r="AG47" i="5"/>
  <c r="AF47" i="5"/>
  <c r="AE47" i="5"/>
  <c r="AD47" i="5"/>
  <c r="W47" i="5"/>
  <c r="J47" i="5"/>
  <c r="G47" i="5"/>
  <c r="AK46" i="5"/>
  <c r="AJ46" i="5"/>
  <c r="AI46" i="5"/>
  <c r="AH46" i="5"/>
  <c r="AG46" i="5"/>
  <c r="AF46" i="5"/>
  <c r="AE46" i="5"/>
  <c r="AD46" i="5"/>
  <c r="W46" i="5"/>
  <c r="J46" i="5"/>
  <c r="G46" i="5"/>
  <c r="AK45" i="5"/>
  <c r="AJ45" i="5"/>
  <c r="AI45" i="5"/>
  <c r="AH45" i="5"/>
  <c r="AG45" i="5"/>
  <c r="AF45" i="5"/>
  <c r="AE45" i="5"/>
  <c r="AD45" i="5"/>
  <c r="W45" i="5"/>
  <c r="S45" i="5"/>
  <c r="J45" i="5"/>
  <c r="G45" i="5"/>
  <c r="AK44" i="5"/>
  <c r="AJ44" i="5"/>
  <c r="AI44" i="5"/>
  <c r="AH44" i="5"/>
  <c r="AG44" i="5"/>
  <c r="AF44" i="5"/>
  <c r="AE44" i="5"/>
  <c r="AD44" i="5"/>
  <c r="W44" i="5"/>
  <c r="J44" i="5"/>
  <c r="G44" i="5"/>
  <c r="AK43" i="5"/>
  <c r="AJ43" i="5"/>
  <c r="AI43" i="5"/>
  <c r="AH43" i="5"/>
  <c r="AG43" i="5"/>
  <c r="AF43" i="5"/>
  <c r="AE43" i="5"/>
  <c r="AD43" i="5"/>
  <c r="W43" i="5"/>
  <c r="J43" i="5"/>
  <c r="G43" i="5"/>
  <c r="AK42" i="5"/>
  <c r="AJ42" i="5"/>
  <c r="AI42" i="5"/>
  <c r="AH42" i="5"/>
  <c r="AG42" i="5"/>
  <c r="AF42" i="5"/>
  <c r="AE42" i="5"/>
  <c r="AD42" i="5"/>
  <c r="W42" i="5"/>
  <c r="J42" i="5"/>
  <c r="G42" i="5"/>
  <c r="AK41" i="5"/>
  <c r="AJ41" i="5"/>
  <c r="AI41" i="5"/>
  <c r="AH41" i="5"/>
  <c r="AG41" i="5"/>
  <c r="AF41" i="5"/>
  <c r="AE41" i="5"/>
  <c r="AD41" i="5"/>
  <c r="W41" i="5"/>
  <c r="S41" i="5"/>
  <c r="J41" i="5"/>
  <c r="G41" i="5"/>
  <c r="AK40" i="5"/>
  <c r="AJ40" i="5"/>
  <c r="AI40" i="5"/>
  <c r="AH40" i="5"/>
  <c r="AG40" i="5"/>
  <c r="AF40" i="5"/>
  <c r="AE40" i="5"/>
  <c r="AD40" i="5"/>
  <c r="W40" i="5"/>
  <c r="J40" i="5"/>
  <c r="G40" i="5"/>
  <c r="AK39" i="5"/>
  <c r="AJ39" i="5"/>
  <c r="AI39" i="5"/>
  <c r="AH39" i="5"/>
  <c r="AG39" i="5"/>
  <c r="AF39" i="5"/>
  <c r="AE39" i="5"/>
  <c r="AD39" i="5"/>
  <c r="W39" i="5"/>
  <c r="S39" i="5"/>
  <c r="J39" i="5"/>
  <c r="G39" i="5"/>
  <c r="AK38" i="5"/>
  <c r="AJ38" i="5"/>
  <c r="AI38" i="5"/>
  <c r="AH38" i="5"/>
  <c r="AG38" i="5"/>
  <c r="AF38" i="5"/>
  <c r="AE38" i="5"/>
  <c r="AD38" i="5"/>
  <c r="W38" i="5"/>
  <c r="S38" i="5"/>
  <c r="J38" i="5"/>
  <c r="H38" i="5"/>
  <c r="G38" i="5"/>
  <c r="AK37" i="5"/>
  <c r="AJ37" i="5"/>
  <c r="AI37" i="5"/>
  <c r="AH37" i="5"/>
  <c r="AG37" i="5"/>
  <c r="AF37" i="5"/>
  <c r="AE37" i="5"/>
  <c r="AD37" i="5"/>
  <c r="W37" i="5"/>
  <c r="S37" i="5"/>
  <c r="J37" i="5"/>
  <c r="H37" i="5"/>
  <c r="G37" i="5"/>
  <c r="AK36" i="5"/>
  <c r="AJ36" i="5"/>
  <c r="AI36" i="5"/>
  <c r="AH36" i="5"/>
  <c r="AG36" i="5"/>
  <c r="AF36" i="5"/>
  <c r="AE36" i="5"/>
  <c r="AD36" i="5"/>
  <c r="W36" i="5"/>
  <c r="J36" i="5"/>
  <c r="H36" i="5"/>
  <c r="G36" i="5"/>
  <c r="AK35" i="5"/>
  <c r="AJ35" i="5"/>
  <c r="AI35" i="5"/>
  <c r="AH35" i="5"/>
  <c r="AG35" i="5"/>
  <c r="AF35" i="5"/>
  <c r="AE35" i="5"/>
  <c r="AD35" i="5"/>
  <c r="W35" i="5"/>
  <c r="J35" i="5"/>
  <c r="H35" i="5"/>
  <c r="G35" i="5"/>
  <c r="AK34" i="5"/>
  <c r="AJ34" i="5"/>
  <c r="AI34" i="5"/>
  <c r="AH34" i="5"/>
  <c r="AG34" i="5"/>
  <c r="AF34" i="5"/>
  <c r="AE34" i="5"/>
  <c r="AD34" i="5"/>
  <c r="W34" i="5"/>
  <c r="J34" i="5"/>
  <c r="H34" i="5"/>
  <c r="G34" i="5"/>
  <c r="AK33" i="5"/>
  <c r="AJ33" i="5"/>
  <c r="AI33" i="5"/>
  <c r="AH33" i="5"/>
  <c r="AG33" i="5"/>
  <c r="AF33" i="5"/>
  <c r="AE33" i="5"/>
  <c r="AD33" i="5"/>
  <c r="W33" i="5"/>
  <c r="S33" i="5"/>
  <c r="J33" i="5"/>
  <c r="H33" i="5"/>
  <c r="G33" i="5"/>
  <c r="AK32" i="5"/>
  <c r="AJ32" i="5"/>
  <c r="AI32" i="5"/>
  <c r="AH32" i="5"/>
  <c r="AG32" i="5"/>
  <c r="AF32" i="5"/>
  <c r="AE32" i="5"/>
  <c r="AD32" i="5"/>
  <c r="W32" i="5"/>
  <c r="J32" i="5"/>
  <c r="H32" i="5"/>
  <c r="G32" i="5"/>
  <c r="AK31" i="5"/>
  <c r="AJ31" i="5"/>
  <c r="AI31" i="5"/>
  <c r="AH31" i="5"/>
  <c r="AG31" i="5"/>
  <c r="AF31" i="5"/>
  <c r="AE31" i="5"/>
  <c r="AD31" i="5"/>
  <c r="W31" i="5"/>
  <c r="J31" i="5"/>
  <c r="H31" i="5"/>
  <c r="G31" i="5"/>
  <c r="AK30" i="5"/>
  <c r="AJ30" i="5"/>
  <c r="AI30" i="5"/>
  <c r="AH30" i="5"/>
  <c r="AG30" i="5"/>
  <c r="AF30" i="5"/>
  <c r="AE30" i="5"/>
  <c r="AD30" i="5"/>
  <c r="W30" i="5"/>
  <c r="J30" i="5"/>
  <c r="H30" i="5"/>
  <c r="G30" i="5"/>
  <c r="AK29" i="5"/>
  <c r="AJ29" i="5"/>
  <c r="AI29" i="5"/>
  <c r="AH29" i="5"/>
  <c r="AG29" i="5"/>
  <c r="AF29" i="5"/>
  <c r="AE29" i="5"/>
  <c r="AD29" i="5"/>
  <c r="W29" i="5"/>
  <c r="S29" i="5"/>
  <c r="J29" i="5"/>
  <c r="H29" i="5"/>
  <c r="G29" i="5"/>
  <c r="AK28" i="5"/>
  <c r="AJ28" i="5"/>
  <c r="AI28" i="5"/>
  <c r="AH28" i="5"/>
  <c r="AG28" i="5"/>
  <c r="AF28" i="5"/>
  <c r="AE28" i="5"/>
  <c r="AD28" i="5"/>
  <c r="W28" i="5"/>
  <c r="J28" i="5"/>
  <c r="H28" i="5"/>
  <c r="G28" i="5"/>
  <c r="AK27" i="5"/>
  <c r="AJ27" i="5"/>
  <c r="AI27" i="5"/>
  <c r="AH27" i="5"/>
  <c r="AG27" i="5"/>
  <c r="AF27" i="5"/>
  <c r="AE27" i="5"/>
  <c r="AD27" i="5"/>
  <c r="W27" i="5"/>
  <c r="S27" i="5"/>
  <c r="J27" i="5"/>
  <c r="H27" i="5"/>
  <c r="G27" i="5"/>
  <c r="AK26" i="5"/>
  <c r="AJ26" i="5"/>
  <c r="AI26" i="5"/>
  <c r="AH26" i="5"/>
  <c r="AG26" i="5"/>
  <c r="AF26" i="5"/>
  <c r="AE26" i="5"/>
  <c r="AD26" i="5"/>
  <c r="W26" i="5"/>
  <c r="J26" i="5"/>
  <c r="H26" i="5"/>
  <c r="G26" i="5"/>
  <c r="AK25" i="5"/>
  <c r="AJ25" i="5"/>
  <c r="AI25" i="5"/>
  <c r="AH25" i="5"/>
  <c r="AG25" i="5"/>
  <c r="AF25" i="5"/>
  <c r="AE25" i="5"/>
  <c r="AD25" i="5"/>
  <c r="W25" i="5"/>
  <c r="S25" i="5"/>
  <c r="J25" i="5"/>
  <c r="H25" i="5"/>
  <c r="G25" i="5"/>
  <c r="AK24" i="5"/>
  <c r="AJ24" i="5"/>
  <c r="AI24" i="5"/>
  <c r="AH24" i="5"/>
  <c r="AG24" i="5"/>
  <c r="AF24" i="5"/>
  <c r="AE24" i="5"/>
  <c r="AD24" i="5"/>
  <c r="W24" i="5"/>
  <c r="J24" i="5"/>
  <c r="H24" i="5"/>
  <c r="G24" i="5"/>
  <c r="AK23" i="5"/>
  <c r="AJ23" i="5"/>
  <c r="AI23" i="5"/>
  <c r="AH23" i="5"/>
  <c r="AG23" i="5"/>
  <c r="AF23" i="5"/>
  <c r="AE23" i="5"/>
  <c r="AD23" i="5"/>
  <c r="W23" i="5"/>
  <c r="S23" i="5"/>
  <c r="J23" i="5"/>
  <c r="H23" i="5"/>
  <c r="G23" i="5"/>
  <c r="AK22" i="5"/>
  <c r="AJ22" i="5"/>
  <c r="AI22" i="5"/>
  <c r="AH22" i="5"/>
  <c r="AG22" i="5"/>
  <c r="AF22" i="5"/>
  <c r="AE22" i="5"/>
  <c r="AD22" i="5"/>
  <c r="W22" i="5"/>
  <c r="S22" i="5"/>
  <c r="J22" i="5"/>
  <c r="H22" i="5"/>
  <c r="G22" i="5"/>
  <c r="AK21" i="5"/>
  <c r="AJ21" i="5"/>
  <c r="AI21" i="5"/>
  <c r="AH21" i="5"/>
  <c r="AG21" i="5"/>
  <c r="AF21" i="5"/>
  <c r="AE21" i="5"/>
  <c r="AD21" i="5"/>
  <c r="W21" i="5"/>
  <c r="S21" i="5"/>
  <c r="J21" i="5"/>
  <c r="H21" i="5"/>
  <c r="G21" i="5"/>
  <c r="AK20" i="5"/>
  <c r="AJ20" i="5"/>
  <c r="AI20" i="5"/>
  <c r="AH20" i="5"/>
  <c r="AG20" i="5"/>
  <c r="AF20" i="5"/>
  <c r="AE20" i="5"/>
  <c r="AD20" i="5"/>
  <c r="W20" i="5"/>
  <c r="J20" i="5"/>
  <c r="H20" i="5"/>
  <c r="G20" i="5"/>
  <c r="AK19" i="5"/>
  <c r="AJ19" i="5"/>
  <c r="AI19" i="5"/>
  <c r="AH19" i="5"/>
  <c r="AG19" i="5"/>
  <c r="AF19" i="5"/>
  <c r="AE19" i="5"/>
  <c r="AD19" i="5"/>
  <c r="W19" i="5"/>
  <c r="J19" i="5"/>
  <c r="H19" i="5"/>
  <c r="G19" i="5"/>
  <c r="AK18" i="5"/>
  <c r="AJ18" i="5"/>
  <c r="AI18" i="5"/>
  <c r="AH18" i="5"/>
  <c r="AG18" i="5"/>
  <c r="AF18" i="5"/>
  <c r="AE18" i="5"/>
  <c r="AD18" i="5"/>
  <c r="W18" i="5"/>
  <c r="J18" i="5"/>
  <c r="H18" i="5"/>
  <c r="G18" i="5"/>
  <c r="AK17" i="5"/>
  <c r="AJ17" i="5"/>
  <c r="AI17" i="5"/>
  <c r="AH17" i="5"/>
  <c r="AG17" i="5"/>
  <c r="AF17" i="5"/>
  <c r="AE17" i="5"/>
  <c r="AD17" i="5"/>
  <c r="W17" i="5"/>
  <c r="S17" i="5"/>
  <c r="J17" i="5"/>
  <c r="H17" i="5"/>
  <c r="G17" i="5"/>
  <c r="AK16" i="5"/>
  <c r="AJ16" i="5"/>
  <c r="AI16" i="5"/>
  <c r="AH16" i="5"/>
  <c r="AG16" i="5"/>
  <c r="AF16" i="5"/>
  <c r="AE16" i="5"/>
  <c r="AD16" i="5"/>
  <c r="W16" i="5"/>
  <c r="J16" i="5"/>
  <c r="H16" i="5"/>
  <c r="G16" i="5"/>
  <c r="AK15" i="5"/>
  <c r="AJ15" i="5"/>
  <c r="AI15" i="5"/>
  <c r="AH15" i="5"/>
  <c r="AG15" i="5"/>
  <c r="AF15" i="5"/>
  <c r="AE15" i="5"/>
  <c r="AD15" i="5"/>
  <c r="W15" i="5"/>
  <c r="J15" i="5"/>
  <c r="H15" i="5"/>
  <c r="G15" i="5"/>
  <c r="AK14" i="5"/>
  <c r="AJ14" i="5"/>
  <c r="AI14" i="5"/>
  <c r="AH14" i="5"/>
  <c r="AG14" i="5"/>
  <c r="AF14" i="5"/>
  <c r="AE14" i="5"/>
  <c r="AD14" i="5"/>
  <c r="W14" i="5"/>
  <c r="J14" i="5"/>
  <c r="H14" i="5"/>
  <c r="G14" i="5"/>
  <c r="AK13" i="5"/>
  <c r="AJ13" i="5"/>
  <c r="AI13" i="5"/>
  <c r="AH13" i="5"/>
  <c r="AG13" i="5"/>
  <c r="AF13" i="5"/>
  <c r="AE13" i="5"/>
  <c r="AD13" i="5"/>
  <c r="W13" i="5"/>
  <c r="S13" i="5"/>
  <c r="J13" i="5"/>
  <c r="H13" i="5"/>
  <c r="G13" i="5"/>
  <c r="AK12" i="5"/>
  <c r="AJ12" i="5"/>
  <c r="AI12" i="5"/>
  <c r="AH12" i="5"/>
  <c r="AG12" i="5"/>
  <c r="AF12" i="5"/>
  <c r="AE12" i="5"/>
  <c r="AD12" i="5"/>
  <c r="W12" i="5"/>
  <c r="J12" i="5"/>
  <c r="H12" i="5"/>
  <c r="G12" i="5"/>
  <c r="AK11" i="5"/>
  <c r="AJ11" i="5"/>
  <c r="AI11" i="5"/>
  <c r="AH11" i="5"/>
  <c r="AG11" i="5"/>
  <c r="AF11" i="5"/>
  <c r="AE11" i="5"/>
  <c r="AD11" i="5"/>
  <c r="W11" i="5"/>
  <c r="S11" i="5"/>
  <c r="J11" i="5"/>
  <c r="H11" i="5"/>
  <c r="G11" i="5"/>
  <c r="AK10" i="5"/>
  <c r="AJ10" i="5"/>
  <c r="AI10" i="5"/>
  <c r="AH10" i="5"/>
  <c r="AG10" i="5"/>
  <c r="AF10" i="5"/>
  <c r="AE10" i="5"/>
  <c r="AD10" i="5"/>
  <c r="W10" i="5"/>
  <c r="W70" i="5" s="1"/>
  <c r="J10" i="5"/>
  <c r="H10" i="5"/>
  <c r="G10" i="5"/>
  <c r="AK131" i="5"/>
  <c r="AJ131" i="5"/>
  <c r="AI131" i="5"/>
  <c r="AH131" i="5"/>
  <c r="AG131" i="5"/>
  <c r="AF131" i="5"/>
  <c r="AE131" i="5"/>
  <c r="AD131" i="5"/>
  <c r="W131" i="5"/>
  <c r="S131" i="5"/>
  <c r="J131" i="5"/>
  <c r="H131" i="5"/>
  <c r="G131" i="5"/>
  <c r="AK130" i="5"/>
  <c r="AJ130" i="5"/>
  <c r="AI130" i="5"/>
  <c r="AH130" i="5"/>
  <c r="AG130" i="5"/>
  <c r="AF130" i="5"/>
  <c r="AE130" i="5"/>
  <c r="AD130" i="5"/>
  <c r="W130" i="5"/>
  <c r="S130" i="5"/>
  <c r="J130" i="5"/>
  <c r="H130" i="5"/>
  <c r="G130" i="5"/>
  <c r="AK129" i="5"/>
  <c r="AJ129" i="5"/>
  <c r="AI129" i="5"/>
  <c r="AH129" i="5"/>
  <c r="AG129" i="5"/>
  <c r="AF129" i="5"/>
  <c r="AE129" i="5"/>
  <c r="AD129" i="5"/>
  <c r="W129" i="5"/>
  <c r="S129" i="5"/>
  <c r="J129" i="5"/>
  <c r="H129" i="5"/>
  <c r="G129" i="5"/>
  <c r="AK128" i="5"/>
  <c r="AJ128" i="5"/>
  <c r="AI128" i="5"/>
  <c r="AH128" i="5"/>
  <c r="AG128" i="5"/>
  <c r="AF128" i="5"/>
  <c r="AE128" i="5"/>
  <c r="AD128" i="5"/>
  <c r="W128" i="5"/>
  <c r="J128" i="5"/>
  <c r="H128" i="5"/>
  <c r="G128" i="5"/>
  <c r="AK127" i="5"/>
  <c r="AJ127" i="5"/>
  <c r="AI127" i="5"/>
  <c r="AH127" i="5"/>
  <c r="AG127" i="5"/>
  <c r="AF127" i="5"/>
  <c r="AE127" i="5"/>
  <c r="AD127" i="5"/>
  <c r="W127" i="5"/>
  <c r="S127" i="5"/>
  <c r="J127" i="5"/>
  <c r="H127" i="5"/>
  <c r="G127" i="5"/>
  <c r="AK126" i="5"/>
  <c r="AJ126" i="5"/>
  <c r="AI126" i="5"/>
  <c r="AH126" i="5"/>
  <c r="AG126" i="5"/>
  <c r="AF126" i="5"/>
  <c r="AE126" i="5"/>
  <c r="AD126" i="5"/>
  <c r="W126" i="5"/>
  <c r="S126" i="5"/>
  <c r="J126" i="5"/>
  <c r="H126" i="5"/>
  <c r="G126" i="5"/>
  <c r="AK125" i="5"/>
  <c r="AJ125" i="5"/>
  <c r="AI125" i="5"/>
  <c r="AH125" i="5"/>
  <c r="AG125" i="5"/>
  <c r="AF125" i="5"/>
  <c r="AE125" i="5"/>
  <c r="AD125" i="5"/>
  <c r="W125" i="5"/>
  <c r="S125" i="5"/>
  <c r="J125" i="5"/>
  <c r="H125" i="5"/>
  <c r="G125" i="5"/>
  <c r="AK124" i="5"/>
  <c r="AJ124" i="5"/>
  <c r="AI124" i="5"/>
  <c r="AH124" i="5"/>
  <c r="AG124" i="5"/>
  <c r="AF124" i="5"/>
  <c r="AE124" i="5"/>
  <c r="AD124" i="5"/>
  <c r="W124" i="5"/>
  <c r="J124" i="5"/>
  <c r="H124" i="5"/>
  <c r="G124" i="5"/>
  <c r="AK123" i="5"/>
  <c r="AJ123" i="5"/>
  <c r="AI123" i="5"/>
  <c r="AH123" i="5"/>
  <c r="AG123" i="5"/>
  <c r="AF123" i="5"/>
  <c r="AE123" i="5"/>
  <c r="AD123" i="5"/>
  <c r="W123" i="5"/>
  <c r="S123" i="5"/>
  <c r="J123" i="5"/>
  <c r="H123" i="5"/>
  <c r="G123" i="5"/>
  <c r="AK122" i="5"/>
  <c r="AJ122" i="5"/>
  <c r="AI122" i="5"/>
  <c r="AH122" i="5"/>
  <c r="AG122" i="5"/>
  <c r="AF122" i="5"/>
  <c r="AE122" i="5"/>
  <c r="AD122" i="5"/>
  <c r="W122" i="5"/>
  <c r="S122" i="5"/>
  <c r="J122" i="5"/>
  <c r="H122" i="5"/>
  <c r="G122" i="5"/>
  <c r="AK121" i="5"/>
  <c r="AJ121" i="5"/>
  <c r="AI121" i="5"/>
  <c r="AH121" i="5"/>
  <c r="AG121" i="5"/>
  <c r="AF121" i="5"/>
  <c r="AE121" i="5"/>
  <c r="AD121" i="5"/>
  <c r="W121" i="5"/>
  <c r="S121" i="5"/>
  <c r="J121" i="5"/>
  <c r="H121" i="5"/>
  <c r="G121" i="5"/>
  <c r="AK120" i="5"/>
  <c r="AJ120" i="5"/>
  <c r="AI120" i="5"/>
  <c r="AH120" i="5"/>
  <c r="AG120" i="5"/>
  <c r="AF120" i="5"/>
  <c r="AE120" i="5"/>
  <c r="AD120" i="5"/>
  <c r="W120" i="5"/>
  <c r="J120" i="5"/>
  <c r="G120" i="5"/>
  <c r="AK119" i="5"/>
  <c r="AJ119" i="5"/>
  <c r="AI119" i="5"/>
  <c r="AH119" i="5"/>
  <c r="AG119" i="5"/>
  <c r="AF119" i="5"/>
  <c r="AE119" i="5"/>
  <c r="AD119" i="5"/>
  <c r="W119" i="5"/>
  <c r="S119" i="5"/>
  <c r="J119" i="5"/>
  <c r="G119" i="5"/>
  <c r="AK118" i="5"/>
  <c r="AJ118" i="5"/>
  <c r="AI118" i="5"/>
  <c r="AH118" i="5"/>
  <c r="AG118" i="5"/>
  <c r="AF118" i="5"/>
  <c r="AE118" i="5"/>
  <c r="AD118" i="5"/>
  <c r="W118" i="5"/>
  <c r="S118" i="5"/>
  <c r="J118" i="5"/>
  <c r="G118" i="5"/>
  <c r="AK117" i="5"/>
  <c r="AJ117" i="5"/>
  <c r="AI117" i="5"/>
  <c r="AH117" i="5"/>
  <c r="AG117" i="5"/>
  <c r="AF117" i="5"/>
  <c r="AE117" i="5"/>
  <c r="AD117" i="5"/>
  <c r="W117" i="5"/>
  <c r="S117" i="5"/>
  <c r="J117" i="5"/>
  <c r="G117" i="5"/>
  <c r="AK116" i="5"/>
  <c r="AJ116" i="5"/>
  <c r="AI116" i="5"/>
  <c r="AH116" i="5"/>
  <c r="AG116" i="5"/>
  <c r="AF116" i="5"/>
  <c r="AE116" i="5"/>
  <c r="AD116" i="5"/>
  <c r="W116" i="5"/>
  <c r="J116" i="5"/>
  <c r="G116" i="5"/>
  <c r="AK115" i="5"/>
  <c r="AJ115" i="5"/>
  <c r="AI115" i="5"/>
  <c r="AH115" i="5"/>
  <c r="AG115" i="5"/>
  <c r="AF115" i="5"/>
  <c r="AE115" i="5"/>
  <c r="AD115" i="5"/>
  <c r="W115" i="5"/>
  <c r="S115" i="5"/>
  <c r="J115" i="5"/>
  <c r="G115" i="5"/>
  <c r="AK114" i="5"/>
  <c r="AJ114" i="5"/>
  <c r="AI114" i="5"/>
  <c r="AH114" i="5"/>
  <c r="AG114" i="5"/>
  <c r="AF114" i="5"/>
  <c r="AE114" i="5"/>
  <c r="AD114" i="5"/>
  <c r="W114" i="5"/>
  <c r="S114" i="5"/>
  <c r="J114" i="5"/>
  <c r="G114" i="5"/>
  <c r="AK113" i="5"/>
  <c r="AJ113" i="5"/>
  <c r="AI113" i="5"/>
  <c r="AH113" i="5"/>
  <c r="AG113" i="5"/>
  <c r="AF113" i="5"/>
  <c r="AE113" i="5"/>
  <c r="AD113" i="5"/>
  <c r="W113" i="5"/>
  <c r="S113" i="5"/>
  <c r="J113" i="5"/>
  <c r="G113" i="5"/>
  <c r="AK112" i="5"/>
  <c r="AJ112" i="5"/>
  <c r="AI112" i="5"/>
  <c r="AH112" i="5"/>
  <c r="AG112" i="5"/>
  <c r="AF112" i="5"/>
  <c r="AE112" i="5"/>
  <c r="AD112" i="5"/>
  <c r="W112" i="5"/>
  <c r="J112" i="5"/>
  <c r="G112" i="5"/>
  <c r="AK111" i="5"/>
  <c r="AJ111" i="5"/>
  <c r="AI111" i="5"/>
  <c r="AH111" i="5"/>
  <c r="AG111" i="5"/>
  <c r="AF111" i="5"/>
  <c r="AE111" i="5"/>
  <c r="AD111" i="5"/>
  <c r="W111" i="5"/>
  <c r="S111" i="5"/>
  <c r="J111" i="5"/>
  <c r="G111" i="5"/>
  <c r="AK110" i="5"/>
  <c r="AJ110" i="5"/>
  <c r="AI110" i="5"/>
  <c r="AH110" i="5"/>
  <c r="AG110" i="5"/>
  <c r="AF110" i="5"/>
  <c r="AE110" i="5"/>
  <c r="AD110" i="5"/>
  <c r="W110" i="5"/>
  <c r="S110" i="5"/>
  <c r="J110" i="5"/>
  <c r="G110" i="5"/>
  <c r="AK109" i="5"/>
  <c r="AJ109" i="5"/>
  <c r="AI109" i="5"/>
  <c r="AH109" i="5"/>
  <c r="AG109" i="5"/>
  <c r="AF109" i="5"/>
  <c r="AE109" i="5"/>
  <c r="AD109" i="5"/>
  <c r="W109" i="5"/>
  <c r="S109" i="5"/>
  <c r="J109" i="5"/>
  <c r="G109" i="5"/>
  <c r="AK108" i="5"/>
  <c r="AJ108" i="5"/>
  <c r="AI108" i="5"/>
  <c r="AH108" i="5"/>
  <c r="AG108" i="5"/>
  <c r="AF108" i="5"/>
  <c r="AE108" i="5"/>
  <c r="AD108" i="5"/>
  <c r="W108" i="5"/>
  <c r="J108" i="5"/>
  <c r="G108" i="5"/>
  <c r="AK107" i="5"/>
  <c r="AJ107" i="5"/>
  <c r="AI107" i="5"/>
  <c r="AH107" i="5"/>
  <c r="AG107" i="5"/>
  <c r="AF107" i="5"/>
  <c r="AE107" i="5"/>
  <c r="AD107" i="5"/>
  <c r="W107" i="5"/>
  <c r="S107" i="5"/>
  <c r="J107" i="5"/>
  <c r="G107" i="5"/>
  <c r="AK106" i="5"/>
  <c r="AJ106" i="5"/>
  <c r="AI106" i="5"/>
  <c r="AH106" i="5"/>
  <c r="AG106" i="5"/>
  <c r="AF106" i="5"/>
  <c r="AE106" i="5"/>
  <c r="AD106" i="5"/>
  <c r="W106" i="5"/>
  <c r="S106" i="5"/>
  <c r="J106" i="5"/>
  <c r="G106" i="5"/>
  <c r="AK105" i="5"/>
  <c r="AJ105" i="5"/>
  <c r="AI105" i="5"/>
  <c r="AH105" i="5"/>
  <c r="AG105" i="5"/>
  <c r="AF105" i="5"/>
  <c r="AE105" i="5"/>
  <c r="AD105" i="5"/>
  <c r="W105" i="5"/>
  <c r="S105" i="5"/>
  <c r="J105" i="5"/>
  <c r="G105" i="5"/>
  <c r="AK104" i="5"/>
  <c r="AJ104" i="5"/>
  <c r="AI104" i="5"/>
  <c r="AH104" i="5"/>
  <c r="AG104" i="5"/>
  <c r="AF104" i="5"/>
  <c r="AE104" i="5"/>
  <c r="AD104" i="5"/>
  <c r="W104" i="5"/>
  <c r="J104" i="5"/>
  <c r="G104" i="5"/>
  <c r="AK103" i="5"/>
  <c r="AJ103" i="5"/>
  <c r="AI103" i="5"/>
  <c r="AH103" i="5"/>
  <c r="AG103" i="5"/>
  <c r="AF103" i="5"/>
  <c r="AE103" i="5"/>
  <c r="AD103" i="5"/>
  <c r="W103" i="5"/>
  <c r="S103" i="5"/>
  <c r="J103" i="5"/>
  <c r="G103" i="5"/>
  <c r="AK102" i="5"/>
  <c r="AJ102" i="5"/>
  <c r="AI102" i="5"/>
  <c r="AH102" i="5"/>
  <c r="AG102" i="5"/>
  <c r="AF102" i="5"/>
  <c r="AE102" i="5"/>
  <c r="AD102" i="5"/>
  <c r="W102" i="5"/>
  <c r="S102" i="5"/>
  <c r="J102" i="5"/>
  <c r="G102" i="5"/>
  <c r="AK101" i="5"/>
  <c r="AJ101" i="5"/>
  <c r="AI101" i="5"/>
  <c r="AH101" i="5"/>
  <c r="AG101" i="5"/>
  <c r="AF101" i="5"/>
  <c r="AE101" i="5"/>
  <c r="AD101" i="5"/>
  <c r="W101" i="5"/>
  <c r="S101" i="5"/>
  <c r="J101" i="5"/>
  <c r="G101" i="5"/>
  <c r="AK100" i="5"/>
  <c r="AJ100" i="5"/>
  <c r="AI100" i="5"/>
  <c r="AH100" i="5"/>
  <c r="AG100" i="5"/>
  <c r="AF100" i="5"/>
  <c r="AE100" i="5"/>
  <c r="AD100" i="5"/>
  <c r="W100" i="5"/>
  <c r="J100" i="5"/>
  <c r="H100" i="5"/>
  <c r="G100" i="5"/>
  <c r="AK99" i="5"/>
  <c r="AJ99" i="5"/>
  <c r="AI99" i="5"/>
  <c r="AH99" i="5"/>
  <c r="AG99" i="5"/>
  <c r="AF99" i="5"/>
  <c r="AE99" i="5"/>
  <c r="AD99" i="5"/>
  <c r="W99" i="5"/>
  <c r="S99" i="5"/>
  <c r="J99" i="5"/>
  <c r="H99" i="5"/>
  <c r="G99" i="5"/>
  <c r="AK98" i="5"/>
  <c r="AJ98" i="5"/>
  <c r="AI98" i="5"/>
  <c r="AH98" i="5"/>
  <c r="AG98" i="5"/>
  <c r="AF98" i="5"/>
  <c r="AE98" i="5"/>
  <c r="AD98" i="5"/>
  <c r="W98" i="5"/>
  <c r="S98" i="5"/>
  <c r="J98" i="5"/>
  <c r="H98" i="5"/>
  <c r="G98" i="5"/>
  <c r="AK97" i="5"/>
  <c r="AJ97" i="5"/>
  <c r="AI97" i="5"/>
  <c r="AH97" i="5"/>
  <c r="AG97" i="5"/>
  <c r="AF97" i="5"/>
  <c r="AE97" i="5"/>
  <c r="AD97" i="5"/>
  <c r="W97" i="5"/>
  <c r="S97" i="5"/>
  <c r="J97" i="5"/>
  <c r="H97" i="5"/>
  <c r="G97" i="5"/>
  <c r="AK96" i="5"/>
  <c r="AJ96" i="5"/>
  <c r="AI96" i="5"/>
  <c r="AH96" i="5"/>
  <c r="AG96" i="5"/>
  <c r="AF96" i="5"/>
  <c r="AE96" i="5"/>
  <c r="AD96" i="5"/>
  <c r="W96" i="5"/>
  <c r="J96" i="5"/>
  <c r="H96" i="5"/>
  <c r="G96" i="5"/>
  <c r="AK95" i="5"/>
  <c r="AJ95" i="5"/>
  <c r="AI95" i="5"/>
  <c r="AH95" i="5"/>
  <c r="AG95" i="5"/>
  <c r="AF95" i="5"/>
  <c r="AE95" i="5"/>
  <c r="AD95" i="5"/>
  <c r="W95" i="5"/>
  <c r="S95" i="5"/>
  <c r="J95" i="5"/>
  <c r="H95" i="5"/>
  <c r="G95" i="5"/>
  <c r="AK94" i="5"/>
  <c r="AJ94" i="5"/>
  <c r="AI94" i="5"/>
  <c r="AH94" i="5"/>
  <c r="AG94" i="5"/>
  <c r="AF94" i="5"/>
  <c r="AE94" i="5"/>
  <c r="AD94" i="5"/>
  <c r="W94" i="5"/>
  <c r="S94" i="5"/>
  <c r="J94" i="5"/>
  <c r="H94" i="5"/>
  <c r="G94" i="5"/>
  <c r="AK93" i="5"/>
  <c r="AJ93" i="5"/>
  <c r="AI93" i="5"/>
  <c r="AH93" i="5"/>
  <c r="AG93" i="5"/>
  <c r="AF93" i="5"/>
  <c r="AE93" i="5"/>
  <c r="AD93" i="5"/>
  <c r="W93" i="5"/>
  <c r="S93" i="5"/>
  <c r="J93" i="5"/>
  <c r="H93" i="5"/>
  <c r="G93" i="5"/>
  <c r="AK92" i="5"/>
  <c r="AJ92" i="5"/>
  <c r="AI92" i="5"/>
  <c r="AH92" i="5"/>
  <c r="AG92" i="5"/>
  <c r="AF92" i="5"/>
  <c r="AE92" i="5"/>
  <c r="AD92" i="5"/>
  <c r="W92" i="5"/>
  <c r="J92" i="5"/>
  <c r="H92" i="5"/>
  <c r="G92" i="5"/>
  <c r="AK91" i="5"/>
  <c r="AJ91" i="5"/>
  <c r="AI91" i="5"/>
  <c r="AH91" i="5"/>
  <c r="AG91" i="5"/>
  <c r="AF91" i="5"/>
  <c r="AE91" i="5"/>
  <c r="AD91" i="5"/>
  <c r="W91" i="5"/>
  <c r="S91" i="5"/>
  <c r="J91" i="5"/>
  <c r="H91" i="5"/>
  <c r="G91" i="5"/>
  <c r="AK90" i="5"/>
  <c r="AJ90" i="5"/>
  <c r="AI90" i="5"/>
  <c r="AH90" i="5"/>
  <c r="AG90" i="5"/>
  <c r="AF90" i="5"/>
  <c r="AE90" i="5"/>
  <c r="AD90" i="5"/>
  <c r="W90" i="5"/>
  <c r="S90" i="5"/>
  <c r="J90" i="5"/>
  <c r="H90" i="5"/>
  <c r="G90" i="5"/>
  <c r="AK89" i="5"/>
  <c r="AJ89" i="5"/>
  <c r="AI89" i="5"/>
  <c r="AH89" i="5"/>
  <c r="AG89" i="5"/>
  <c r="AF89" i="5"/>
  <c r="AE89" i="5"/>
  <c r="AD89" i="5"/>
  <c r="W89" i="5"/>
  <c r="S89" i="5"/>
  <c r="J89" i="5"/>
  <c r="H89" i="5"/>
  <c r="G89" i="5"/>
  <c r="AK88" i="5"/>
  <c r="AJ88" i="5"/>
  <c r="AI88" i="5"/>
  <c r="AH88" i="5"/>
  <c r="AG88" i="5"/>
  <c r="AF88" i="5"/>
  <c r="AE88" i="5"/>
  <c r="AD88" i="5"/>
  <c r="W88" i="5"/>
  <c r="J88" i="5"/>
  <c r="H88" i="5"/>
  <c r="G88" i="5"/>
  <c r="AK87" i="5"/>
  <c r="AJ87" i="5"/>
  <c r="AI87" i="5"/>
  <c r="AH87" i="5"/>
  <c r="AG87" i="5"/>
  <c r="AF87" i="5"/>
  <c r="AE87" i="5"/>
  <c r="AD87" i="5"/>
  <c r="W87" i="5"/>
  <c r="S87" i="5"/>
  <c r="J87" i="5"/>
  <c r="H87" i="5"/>
  <c r="G87" i="5"/>
  <c r="AK86" i="5"/>
  <c r="AJ86" i="5"/>
  <c r="AI86" i="5"/>
  <c r="AH86" i="5"/>
  <c r="AG86" i="5"/>
  <c r="AF86" i="5"/>
  <c r="AE86" i="5"/>
  <c r="AD86" i="5"/>
  <c r="W86" i="5"/>
  <c r="S86" i="5"/>
  <c r="J86" i="5"/>
  <c r="H86" i="5"/>
  <c r="G86" i="5"/>
  <c r="AK85" i="5"/>
  <c r="AJ85" i="5"/>
  <c r="AI85" i="5"/>
  <c r="AH85" i="5"/>
  <c r="AG85" i="5"/>
  <c r="AF85" i="5"/>
  <c r="AE85" i="5"/>
  <c r="AD85" i="5"/>
  <c r="W85" i="5"/>
  <c r="S85" i="5"/>
  <c r="J85" i="5"/>
  <c r="H85" i="5"/>
  <c r="G85" i="5"/>
  <c r="AK84" i="5"/>
  <c r="AJ84" i="5"/>
  <c r="AI84" i="5"/>
  <c r="AH84" i="5"/>
  <c r="AG84" i="5"/>
  <c r="AF84" i="5"/>
  <c r="AE84" i="5"/>
  <c r="AD84" i="5"/>
  <c r="W84" i="5"/>
  <c r="J84" i="5"/>
  <c r="H84" i="5"/>
  <c r="G84" i="5"/>
  <c r="AK83" i="5"/>
  <c r="AJ83" i="5"/>
  <c r="AI83" i="5"/>
  <c r="AH83" i="5"/>
  <c r="AG83" i="5"/>
  <c r="AF83" i="5"/>
  <c r="AE83" i="5"/>
  <c r="AD83" i="5"/>
  <c r="W83" i="5"/>
  <c r="S83" i="5"/>
  <c r="J83" i="5"/>
  <c r="H83" i="5"/>
  <c r="G83" i="5"/>
  <c r="AK82" i="5"/>
  <c r="AJ82" i="5"/>
  <c r="AI82" i="5"/>
  <c r="AH82" i="5"/>
  <c r="AG82" i="5"/>
  <c r="AF82" i="5"/>
  <c r="AE82" i="5"/>
  <c r="AD82" i="5"/>
  <c r="W82" i="5"/>
  <c r="S82" i="5"/>
  <c r="J82" i="5"/>
  <c r="H82" i="5"/>
  <c r="G82" i="5"/>
  <c r="AK81" i="5"/>
  <c r="AJ81" i="5"/>
  <c r="AI81" i="5"/>
  <c r="AH81" i="5"/>
  <c r="AG81" i="5"/>
  <c r="AF81" i="5"/>
  <c r="AE81" i="5"/>
  <c r="AD81" i="5"/>
  <c r="W81" i="5"/>
  <c r="S81" i="5"/>
  <c r="J81" i="5"/>
  <c r="H81" i="5"/>
  <c r="G81" i="5"/>
  <c r="AK80" i="5"/>
  <c r="AJ80" i="5"/>
  <c r="AI80" i="5"/>
  <c r="AH80" i="5"/>
  <c r="AG80" i="5"/>
  <c r="AF80" i="5"/>
  <c r="AE80" i="5"/>
  <c r="AD80" i="5"/>
  <c r="W80" i="5"/>
  <c r="J80" i="5"/>
  <c r="H80" i="5"/>
  <c r="G80" i="5"/>
  <c r="AK79" i="5"/>
  <c r="AJ79" i="5"/>
  <c r="AI79" i="5"/>
  <c r="AH79" i="5"/>
  <c r="AG79" i="5"/>
  <c r="AF79" i="5"/>
  <c r="AE79" i="5"/>
  <c r="AD79" i="5"/>
  <c r="W79" i="5"/>
  <c r="S79" i="5"/>
  <c r="J79" i="5"/>
  <c r="H79" i="5"/>
  <c r="G79" i="5"/>
  <c r="AK78" i="5"/>
  <c r="AJ78" i="5"/>
  <c r="AI78" i="5"/>
  <c r="AH78" i="5"/>
  <c r="AG78" i="5"/>
  <c r="AF78" i="5"/>
  <c r="AE78" i="5"/>
  <c r="AD78" i="5"/>
  <c r="W78" i="5"/>
  <c r="S78" i="5"/>
  <c r="J78" i="5"/>
  <c r="H78" i="5"/>
  <c r="G78" i="5"/>
  <c r="AK77" i="5"/>
  <c r="AJ77" i="5"/>
  <c r="AI77" i="5"/>
  <c r="AH77" i="5"/>
  <c r="AG77" i="5"/>
  <c r="AF77" i="5"/>
  <c r="AE77" i="5"/>
  <c r="AD77" i="5"/>
  <c r="W77" i="5"/>
  <c r="S77" i="5"/>
  <c r="J77" i="5"/>
  <c r="H77" i="5"/>
  <c r="G77" i="5"/>
  <c r="AK76" i="5"/>
  <c r="AJ76" i="5"/>
  <c r="AI76" i="5"/>
  <c r="AH76" i="5"/>
  <c r="AG76" i="5"/>
  <c r="AF76" i="5"/>
  <c r="AE76" i="5"/>
  <c r="AD76" i="5"/>
  <c r="W76" i="5"/>
  <c r="J76" i="5"/>
  <c r="H76" i="5"/>
  <c r="G76" i="5"/>
  <c r="AK75" i="5"/>
  <c r="AJ75" i="5"/>
  <c r="AI75" i="5"/>
  <c r="AH75" i="5"/>
  <c r="AG75" i="5"/>
  <c r="AF75" i="5"/>
  <c r="AE75" i="5"/>
  <c r="AD75" i="5"/>
  <c r="W75" i="5"/>
  <c r="S75" i="5"/>
  <c r="J75" i="5"/>
  <c r="H75" i="5"/>
  <c r="G75" i="5"/>
  <c r="AK74" i="5"/>
  <c r="AJ74" i="5"/>
  <c r="AI74" i="5"/>
  <c r="AH74" i="5"/>
  <c r="AG74" i="5"/>
  <c r="AF74" i="5"/>
  <c r="AE74" i="5"/>
  <c r="AD74" i="5"/>
  <c r="W74" i="5"/>
  <c r="S74" i="5"/>
  <c r="J74" i="5"/>
  <c r="H74" i="5"/>
  <c r="G74" i="5"/>
  <c r="AK73" i="5"/>
  <c r="AJ73" i="5"/>
  <c r="AI73" i="5"/>
  <c r="AH73" i="5"/>
  <c r="AG73" i="5"/>
  <c r="AF73" i="5"/>
  <c r="AE73" i="5"/>
  <c r="AD73" i="5"/>
  <c r="W73" i="5"/>
  <c r="W132" i="5" s="1"/>
  <c r="S73" i="5"/>
  <c r="J73" i="5"/>
  <c r="H73" i="5"/>
  <c r="G73" i="5"/>
  <c r="AK72" i="5"/>
  <c r="AJ72" i="5"/>
  <c r="AI72" i="5"/>
  <c r="AH72" i="5"/>
  <c r="AG72" i="5"/>
  <c r="AF72" i="5"/>
  <c r="AE72" i="5"/>
  <c r="AD72" i="5"/>
  <c r="W72" i="5"/>
  <c r="J72" i="5"/>
  <c r="H72" i="5"/>
  <c r="G72" i="5"/>
  <c r="AK193" i="5"/>
  <c r="AJ193" i="5"/>
  <c r="AI193" i="5"/>
  <c r="AH193" i="5"/>
  <c r="AG193" i="5"/>
  <c r="AF193" i="5"/>
  <c r="AE193" i="5"/>
  <c r="AD193" i="5"/>
  <c r="W193" i="5"/>
  <c r="S193" i="5"/>
  <c r="J193" i="5"/>
  <c r="H193" i="5"/>
  <c r="G193" i="5"/>
  <c r="AK192" i="5"/>
  <c r="AJ192" i="5"/>
  <c r="AI192" i="5"/>
  <c r="AH192" i="5"/>
  <c r="AG192" i="5"/>
  <c r="AF192" i="5"/>
  <c r="AE192" i="5"/>
  <c r="AD192" i="5"/>
  <c r="W192" i="5"/>
  <c r="J192" i="5"/>
  <c r="H192" i="5"/>
  <c r="G192" i="5"/>
  <c r="AK191" i="5"/>
  <c r="AJ191" i="5"/>
  <c r="AI191" i="5"/>
  <c r="AH191" i="5"/>
  <c r="AG191" i="5"/>
  <c r="AF191" i="5"/>
  <c r="AE191" i="5"/>
  <c r="AD191" i="5"/>
  <c r="W191" i="5"/>
  <c r="S191" i="5"/>
  <c r="J191" i="5"/>
  <c r="H191" i="5"/>
  <c r="G191" i="5"/>
  <c r="AK190" i="5"/>
  <c r="AJ190" i="5"/>
  <c r="AI190" i="5"/>
  <c r="AH190" i="5"/>
  <c r="AG190" i="5"/>
  <c r="AF190" i="5"/>
  <c r="AE190" i="5"/>
  <c r="AD190" i="5"/>
  <c r="W190" i="5"/>
  <c r="J190" i="5"/>
  <c r="H190" i="5"/>
  <c r="G190" i="5"/>
  <c r="AK189" i="5"/>
  <c r="AJ189" i="5"/>
  <c r="AI189" i="5"/>
  <c r="AH189" i="5"/>
  <c r="AG189" i="5"/>
  <c r="AF189" i="5"/>
  <c r="AE189" i="5"/>
  <c r="AD189" i="5"/>
  <c r="W189" i="5"/>
  <c r="S189" i="5"/>
  <c r="J189" i="5"/>
  <c r="H189" i="5"/>
  <c r="G189" i="5"/>
  <c r="AK188" i="5"/>
  <c r="AJ188" i="5"/>
  <c r="AI188" i="5"/>
  <c r="AH188" i="5"/>
  <c r="AG188" i="5"/>
  <c r="AF188" i="5"/>
  <c r="AE188" i="5"/>
  <c r="AD188" i="5"/>
  <c r="W188" i="5"/>
  <c r="J188" i="5"/>
  <c r="H188" i="5"/>
  <c r="G188" i="5"/>
  <c r="AK187" i="5"/>
  <c r="AJ187" i="5"/>
  <c r="AI187" i="5"/>
  <c r="AH187" i="5"/>
  <c r="AG187" i="5"/>
  <c r="AF187" i="5"/>
  <c r="AE187" i="5"/>
  <c r="AD187" i="5"/>
  <c r="W187" i="5"/>
  <c r="S187" i="5"/>
  <c r="J187" i="5"/>
  <c r="H187" i="5"/>
  <c r="G187" i="5"/>
  <c r="AK186" i="5"/>
  <c r="AJ186" i="5"/>
  <c r="AI186" i="5"/>
  <c r="AH186" i="5"/>
  <c r="AG186" i="5"/>
  <c r="AF186" i="5"/>
  <c r="AE186" i="5"/>
  <c r="AD186" i="5"/>
  <c r="W186" i="5"/>
  <c r="J186" i="5"/>
  <c r="H186" i="5"/>
  <c r="G186" i="5"/>
  <c r="AK185" i="5"/>
  <c r="AJ185" i="5"/>
  <c r="AI185" i="5"/>
  <c r="AH185" i="5"/>
  <c r="AG185" i="5"/>
  <c r="AF185" i="5"/>
  <c r="AE185" i="5"/>
  <c r="AD185" i="5"/>
  <c r="W185" i="5"/>
  <c r="S185" i="5"/>
  <c r="J185" i="5"/>
  <c r="H185" i="5"/>
  <c r="G185" i="5"/>
  <c r="AK184" i="5"/>
  <c r="AJ184" i="5"/>
  <c r="AI184" i="5"/>
  <c r="AH184" i="5"/>
  <c r="AG184" i="5"/>
  <c r="AF184" i="5"/>
  <c r="AE184" i="5"/>
  <c r="AD184" i="5"/>
  <c r="W184" i="5"/>
  <c r="J184" i="5"/>
  <c r="H184" i="5"/>
  <c r="G184" i="5"/>
  <c r="AK183" i="5"/>
  <c r="AJ183" i="5"/>
  <c r="AI183" i="5"/>
  <c r="AH183" i="5"/>
  <c r="AG183" i="5"/>
  <c r="AF183" i="5"/>
  <c r="AE183" i="5"/>
  <c r="AD183" i="5"/>
  <c r="W183" i="5"/>
  <c r="S183" i="5"/>
  <c r="J183" i="5"/>
  <c r="H183" i="5"/>
  <c r="G183" i="5"/>
  <c r="AK182" i="5"/>
  <c r="AJ182" i="5"/>
  <c r="AI182" i="5"/>
  <c r="AH182" i="5"/>
  <c r="AG182" i="5"/>
  <c r="AF182" i="5"/>
  <c r="AE182" i="5"/>
  <c r="AD182" i="5"/>
  <c r="W182" i="5"/>
  <c r="J182" i="5"/>
  <c r="G182" i="5"/>
  <c r="AK181" i="5"/>
  <c r="AJ181" i="5"/>
  <c r="AI181" i="5"/>
  <c r="AH181" i="5"/>
  <c r="AG181" i="5"/>
  <c r="AF181" i="5"/>
  <c r="AE181" i="5"/>
  <c r="AD181" i="5"/>
  <c r="W181" i="5"/>
  <c r="S181" i="5"/>
  <c r="J181" i="5"/>
  <c r="G181" i="5"/>
  <c r="AK180" i="5"/>
  <c r="AJ180" i="5"/>
  <c r="AI180" i="5"/>
  <c r="AH180" i="5"/>
  <c r="AG180" i="5"/>
  <c r="AF180" i="5"/>
  <c r="AE180" i="5"/>
  <c r="AD180" i="5"/>
  <c r="W180" i="5"/>
  <c r="J180" i="5"/>
  <c r="G180" i="5"/>
  <c r="AK179" i="5"/>
  <c r="AJ179" i="5"/>
  <c r="AI179" i="5"/>
  <c r="AH179" i="5"/>
  <c r="AG179" i="5"/>
  <c r="AF179" i="5"/>
  <c r="AE179" i="5"/>
  <c r="AD179" i="5"/>
  <c r="W179" i="5"/>
  <c r="S179" i="5"/>
  <c r="J179" i="5"/>
  <c r="G179" i="5"/>
  <c r="AK178" i="5"/>
  <c r="AJ178" i="5"/>
  <c r="AI178" i="5"/>
  <c r="AH178" i="5"/>
  <c r="AG178" i="5"/>
  <c r="AF178" i="5"/>
  <c r="AE178" i="5"/>
  <c r="AD178" i="5"/>
  <c r="W178" i="5"/>
  <c r="S178" i="5"/>
  <c r="J178" i="5"/>
  <c r="G178" i="5"/>
  <c r="AK177" i="5"/>
  <c r="AJ177" i="5"/>
  <c r="AI177" i="5"/>
  <c r="AH177" i="5"/>
  <c r="AG177" i="5"/>
  <c r="AF177" i="5"/>
  <c r="AE177" i="5"/>
  <c r="AD177" i="5"/>
  <c r="W177" i="5"/>
  <c r="S177" i="5"/>
  <c r="J177" i="5"/>
  <c r="G177" i="5"/>
  <c r="AK176" i="5"/>
  <c r="AJ176" i="5"/>
  <c r="AI176" i="5"/>
  <c r="AH176" i="5"/>
  <c r="AG176" i="5"/>
  <c r="AF176" i="5"/>
  <c r="AE176" i="5"/>
  <c r="AD176" i="5"/>
  <c r="W176" i="5"/>
  <c r="J176" i="5"/>
  <c r="G176" i="5"/>
  <c r="AK175" i="5"/>
  <c r="AJ175" i="5"/>
  <c r="AI175" i="5"/>
  <c r="AH175" i="5"/>
  <c r="AG175" i="5"/>
  <c r="AF175" i="5"/>
  <c r="AE175" i="5"/>
  <c r="AD175" i="5"/>
  <c r="W175" i="5"/>
  <c r="S175" i="5"/>
  <c r="J175" i="5"/>
  <c r="G175" i="5"/>
  <c r="AK174" i="5"/>
  <c r="AJ174" i="5"/>
  <c r="AI174" i="5"/>
  <c r="AH174" i="5"/>
  <c r="AG174" i="5"/>
  <c r="AF174" i="5"/>
  <c r="AE174" i="5"/>
  <c r="AD174" i="5"/>
  <c r="W174" i="5"/>
  <c r="J174" i="5"/>
  <c r="G174" i="5"/>
  <c r="AK173" i="5"/>
  <c r="AJ173" i="5"/>
  <c r="AI173" i="5"/>
  <c r="AH173" i="5"/>
  <c r="AG173" i="5"/>
  <c r="AF173" i="5"/>
  <c r="AE173" i="5"/>
  <c r="AD173" i="5"/>
  <c r="W173" i="5"/>
  <c r="S173" i="5"/>
  <c r="J173" i="5"/>
  <c r="G173" i="5"/>
  <c r="AK172" i="5"/>
  <c r="AJ172" i="5"/>
  <c r="AI172" i="5"/>
  <c r="AH172" i="5"/>
  <c r="AG172" i="5"/>
  <c r="AF172" i="5"/>
  <c r="AE172" i="5"/>
  <c r="AD172" i="5"/>
  <c r="W172" i="5"/>
  <c r="J172" i="5"/>
  <c r="G172" i="5"/>
  <c r="AK171" i="5"/>
  <c r="AJ171" i="5"/>
  <c r="AI171" i="5"/>
  <c r="AH171" i="5"/>
  <c r="AG171" i="5"/>
  <c r="AF171" i="5"/>
  <c r="AE171" i="5"/>
  <c r="AD171" i="5"/>
  <c r="W171" i="5"/>
  <c r="S171" i="5"/>
  <c r="J171" i="5"/>
  <c r="G171" i="5"/>
  <c r="AK170" i="5"/>
  <c r="AJ170" i="5"/>
  <c r="AI170" i="5"/>
  <c r="AH170" i="5"/>
  <c r="AG170" i="5"/>
  <c r="AF170" i="5"/>
  <c r="AE170" i="5"/>
  <c r="AD170" i="5"/>
  <c r="W170" i="5"/>
  <c r="J170" i="5"/>
  <c r="G170" i="5"/>
  <c r="AK169" i="5"/>
  <c r="AJ169" i="5"/>
  <c r="AI169" i="5"/>
  <c r="AH169" i="5"/>
  <c r="AG169" i="5"/>
  <c r="AF169" i="5"/>
  <c r="AE169" i="5"/>
  <c r="AD169" i="5"/>
  <c r="W169" i="5"/>
  <c r="S169" i="5"/>
  <c r="J169" i="5"/>
  <c r="G169" i="5"/>
  <c r="AK168" i="5"/>
  <c r="AJ168" i="5"/>
  <c r="AI168" i="5"/>
  <c r="AH168" i="5"/>
  <c r="AG168" i="5"/>
  <c r="AF168" i="5"/>
  <c r="AE168" i="5"/>
  <c r="AD168" i="5"/>
  <c r="W168" i="5"/>
  <c r="J168" i="5"/>
  <c r="G168" i="5"/>
  <c r="AK167" i="5"/>
  <c r="AJ167" i="5"/>
  <c r="AI167" i="5"/>
  <c r="AH167" i="5"/>
  <c r="AG167" i="5"/>
  <c r="AF167" i="5"/>
  <c r="AE167" i="5"/>
  <c r="AD167" i="5"/>
  <c r="W167" i="5"/>
  <c r="S167" i="5"/>
  <c r="J167" i="5"/>
  <c r="G167" i="5"/>
  <c r="AK166" i="5"/>
  <c r="AJ166" i="5"/>
  <c r="AI166" i="5"/>
  <c r="AH166" i="5"/>
  <c r="AG166" i="5"/>
  <c r="AF166" i="5"/>
  <c r="AE166" i="5"/>
  <c r="AD166" i="5"/>
  <c r="W166" i="5"/>
  <c r="J166" i="5"/>
  <c r="G166" i="5"/>
  <c r="AK165" i="5"/>
  <c r="AJ165" i="5"/>
  <c r="AI165" i="5"/>
  <c r="AH165" i="5"/>
  <c r="AG165" i="5"/>
  <c r="AF165" i="5"/>
  <c r="AE165" i="5"/>
  <c r="AD165" i="5"/>
  <c r="W165" i="5"/>
  <c r="S165" i="5"/>
  <c r="J165" i="5"/>
  <c r="G165" i="5"/>
  <c r="AK164" i="5"/>
  <c r="AJ164" i="5"/>
  <c r="AI164" i="5"/>
  <c r="AH164" i="5"/>
  <c r="AG164" i="5"/>
  <c r="AF164" i="5"/>
  <c r="AE164" i="5"/>
  <c r="AD164" i="5"/>
  <c r="W164" i="5"/>
  <c r="J164" i="5"/>
  <c r="G164" i="5"/>
  <c r="AK163" i="5"/>
  <c r="AJ163" i="5"/>
  <c r="AI163" i="5"/>
  <c r="AH163" i="5"/>
  <c r="AG163" i="5"/>
  <c r="AF163" i="5"/>
  <c r="AE163" i="5"/>
  <c r="AD163" i="5"/>
  <c r="W163" i="5"/>
  <c r="S163" i="5"/>
  <c r="J163" i="5"/>
  <c r="G163" i="5"/>
  <c r="AK162" i="5"/>
  <c r="AJ162" i="5"/>
  <c r="AI162" i="5"/>
  <c r="AH162" i="5"/>
  <c r="AG162" i="5"/>
  <c r="AF162" i="5"/>
  <c r="AE162" i="5"/>
  <c r="AD162" i="5"/>
  <c r="W162" i="5"/>
  <c r="S162" i="5"/>
  <c r="J162" i="5"/>
  <c r="H162" i="5"/>
  <c r="G162" i="5"/>
  <c r="AK161" i="5"/>
  <c r="AJ161" i="5"/>
  <c r="AI161" i="5"/>
  <c r="AH161" i="5"/>
  <c r="AG161" i="5"/>
  <c r="AF161" i="5"/>
  <c r="AE161" i="5"/>
  <c r="AD161" i="5"/>
  <c r="W161" i="5"/>
  <c r="S161" i="5"/>
  <c r="J161" i="5"/>
  <c r="H161" i="5"/>
  <c r="G161" i="5"/>
  <c r="AK160" i="5"/>
  <c r="AJ160" i="5"/>
  <c r="AI160" i="5"/>
  <c r="AH160" i="5"/>
  <c r="AG160" i="5"/>
  <c r="AF160" i="5"/>
  <c r="AE160" i="5"/>
  <c r="AD160" i="5"/>
  <c r="W160" i="5"/>
  <c r="J160" i="5"/>
  <c r="H160" i="5"/>
  <c r="G160" i="5"/>
  <c r="AK159" i="5"/>
  <c r="AJ159" i="5"/>
  <c r="AI159" i="5"/>
  <c r="AH159" i="5"/>
  <c r="AG159" i="5"/>
  <c r="AF159" i="5"/>
  <c r="AE159" i="5"/>
  <c r="AD159" i="5"/>
  <c r="W159" i="5"/>
  <c r="S159" i="5"/>
  <c r="J159" i="5"/>
  <c r="H159" i="5"/>
  <c r="G159" i="5"/>
  <c r="AK158" i="5"/>
  <c r="AJ158" i="5"/>
  <c r="AI158" i="5"/>
  <c r="AH158" i="5"/>
  <c r="AG158" i="5"/>
  <c r="AF158" i="5"/>
  <c r="AE158" i="5"/>
  <c r="AD158" i="5"/>
  <c r="W158" i="5"/>
  <c r="J158" i="5"/>
  <c r="H158" i="5"/>
  <c r="G158" i="5"/>
  <c r="AK157" i="5"/>
  <c r="AJ157" i="5"/>
  <c r="AI157" i="5"/>
  <c r="AH157" i="5"/>
  <c r="AG157" i="5"/>
  <c r="AF157" i="5"/>
  <c r="AE157" i="5"/>
  <c r="AD157" i="5"/>
  <c r="W157" i="5"/>
  <c r="S157" i="5"/>
  <c r="J157" i="5"/>
  <c r="H157" i="5"/>
  <c r="G157" i="5"/>
  <c r="AK156" i="5"/>
  <c r="AJ156" i="5"/>
  <c r="AI156" i="5"/>
  <c r="AH156" i="5"/>
  <c r="AG156" i="5"/>
  <c r="AF156" i="5"/>
  <c r="AE156" i="5"/>
  <c r="AD156" i="5"/>
  <c r="W156" i="5"/>
  <c r="J156" i="5"/>
  <c r="H156" i="5"/>
  <c r="G156" i="5"/>
  <c r="AK155" i="5"/>
  <c r="AJ155" i="5"/>
  <c r="AI155" i="5"/>
  <c r="AH155" i="5"/>
  <c r="AG155" i="5"/>
  <c r="AF155" i="5"/>
  <c r="AE155" i="5"/>
  <c r="AD155" i="5"/>
  <c r="W155" i="5"/>
  <c r="S155" i="5"/>
  <c r="J155" i="5"/>
  <c r="H155" i="5"/>
  <c r="G155" i="5"/>
  <c r="AK154" i="5"/>
  <c r="AJ154" i="5"/>
  <c r="AI154" i="5"/>
  <c r="AH154" i="5"/>
  <c r="AG154" i="5"/>
  <c r="AF154" i="5"/>
  <c r="AE154" i="5"/>
  <c r="AD154" i="5"/>
  <c r="W154" i="5"/>
  <c r="J154" i="5"/>
  <c r="H154" i="5"/>
  <c r="G154" i="5"/>
  <c r="AK153" i="5"/>
  <c r="AJ153" i="5"/>
  <c r="AI153" i="5"/>
  <c r="AH153" i="5"/>
  <c r="AG153" i="5"/>
  <c r="AF153" i="5"/>
  <c r="AE153" i="5"/>
  <c r="AD153" i="5"/>
  <c r="W153" i="5"/>
  <c r="S153" i="5"/>
  <c r="J153" i="5"/>
  <c r="H153" i="5"/>
  <c r="G153" i="5"/>
  <c r="AK152" i="5"/>
  <c r="AJ152" i="5"/>
  <c r="AI152" i="5"/>
  <c r="AH152" i="5"/>
  <c r="AG152" i="5"/>
  <c r="AF152" i="5"/>
  <c r="AE152" i="5"/>
  <c r="AD152" i="5"/>
  <c r="W152" i="5"/>
  <c r="J152" i="5"/>
  <c r="H152" i="5"/>
  <c r="G152" i="5"/>
  <c r="AK151" i="5"/>
  <c r="AJ151" i="5"/>
  <c r="AI151" i="5"/>
  <c r="AH151" i="5"/>
  <c r="AG151" i="5"/>
  <c r="AF151" i="5"/>
  <c r="AE151" i="5"/>
  <c r="AD151" i="5"/>
  <c r="W151" i="5"/>
  <c r="S151" i="5"/>
  <c r="J151" i="5"/>
  <c r="H151" i="5"/>
  <c r="G151" i="5"/>
  <c r="AK150" i="5"/>
  <c r="AJ150" i="5"/>
  <c r="AI150" i="5"/>
  <c r="AH150" i="5"/>
  <c r="AG150" i="5"/>
  <c r="AF150" i="5"/>
  <c r="AE150" i="5"/>
  <c r="AD150" i="5"/>
  <c r="W150" i="5"/>
  <c r="J150" i="5"/>
  <c r="H150" i="5"/>
  <c r="G150" i="5"/>
  <c r="AK149" i="5"/>
  <c r="AJ149" i="5"/>
  <c r="AI149" i="5"/>
  <c r="AH149" i="5"/>
  <c r="AG149" i="5"/>
  <c r="AF149" i="5"/>
  <c r="AE149" i="5"/>
  <c r="AD149" i="5"/>
  <c r="W149" i="5"/>
  <c r="S149" i="5"/>
  <c r="J149" i="5"/>
  <c r="H149" i="5"/>
  <c r="G149" i="5"/>
  <c r="AK148" i="5"/>
  <c r="AJ148" i="5"/>
  <c r="AI148" i="5"/>
  <c r="AH148" i="5"/>
  <c r="AG148" i="5"/>
  <c r="AF148" i="5"/>
  <c r="AE148" i="5"/>
  <c r="AD148" i="5"/>
  <c r="W148" i="5"/>
  <c r="J148" i="5"/>
  <c r="H148" i="5"/>
  <c r="G148" i="5"/>
  <c r="AK147" i="5"/>
  <c r="AJ147" i="5"/>
  <c r="AI147" i="5"/>
  <c r="AH147" i="5"/>
  <c r="AG147" i="5"/>
  <c r="AF147" i="5"/>
  <c r="AE147" i="5"/>
  <c r="AD147" i="5"/>
  <c r="W147" i="5"/>
  <c r="S147" i="5"/>
  <c r="J147" i="5"/>
  <c r="H147" i="5"/>
  <c r="G147" i="5"/>
  <c r="AK146" i="5"/>
  <c r="AJ146" i="5"/>
  <c r="AI146" i="5"/>
  <c r="AH146" i="5"/>
  <c r="AG146" i="5"/>
  <c r="AF146" i="5"/>
  <c r="AE146" i="5"/>
  <c r="AD146" i="5"/>
  <c r="W146" i="5"/>
  <c r="S146" i="5"/>
  <c r="J146" i="5"/>
  <c r="H146" i="5"/>
  <c r="G146" i="5"/>
  <c r="AK145" i="5"/>
  <c r="AJ145" i="5"/>
  <c r="AI145" i="5"/>
  <c r="AH145" i="5"/>
  <c r="AG145" i="5"/>
  <c r="AF145" i="5"/>
  <c r="AE145" i="5"/>
  <c r="AD145" i="5"/>
  <c r="W145" i="5"/>
  <c r="S145" i="5"/>
  <c r="J145" i="5"/>
  <c r="H145" i="5"/>
  <c r="G145" i="5"/>
  <c r="AK144" i="5"/>
  <c r="AJ144" i="5"/>
  <c r="AI144" i="5"/>
  <c r="AH144" i="5"/>
  <c r="AG144" i="5"/>
  <c r="AF144" i="5"/>
  <c r="AE144" i="5"/>
  <c r="AD144" i="5"/>
  <c r="W144" i="5"/>
  <c r="J144" i="5"/>
  <c r="H144" i="5"/>
  <c r="G144" i="5"/>
  <c r="AK143" i="5"/>
  <c r="AJ143" i="5"/>
  <c r="AI143" i="5"/>
  <c r="AH143" i="5"/>
  <c r="AG143" i="5"/>
  <c r="AF143" i="5"/>
  <c r="AE143" i="5"/>
  <c r="AD143" i="5"/>
  <c r="W143" i="5"/>
  <c r="S143" i="5"/>
  <c r="J143" i="5"/>
  <c r="H143" i="5"/>
  <c r="G143" i="5"/>
  <c r="AK142" i="5"/>
  <c r="AJ142" i="5"/>
  <c r="AI142" i="5"/>
  <c r="AH142" i="5"/>
  <c r="AG142" i="5"/>
  <c r="AF142" i="5"/>
  <c r="AE142" i="5"/>
  <c r="AD142" i="5"/>
  <c r="W142" i="5"/>
  <c r="J142" i="5"/>
  <c r="H142" i="5"/>
  <c r="G142" i="5"/>
  <c r="AK141" i="5"/>
  <c r="AJ141" i="5"/>
  <c r="AI141" i="5"/>
  <c r="AH141" i="5"/>
  <c r="AG141" i="5"/>
  <c r="AF141" i="5"/>
  <c r="AE141" i="5"/>
  <c r="AD141" i="5"/>
  <c r="W141" i="5"/>
  <c r="S141" i="5"/>
  <c r="J141" i="5"/>
  <c r="H141" i="5"/>
  <c r="G141" i="5"/>
  <c r="AK140" i="5"/>
  <c r="AJ140" i="5"/>
  <c r="AI140" i="5"/>
  <c r="AH140" i="5"/>
  <c r="AG140" i="5"/>
  <c r="AF140" i="5"/>
  <c r="AE140" i="5"/>
  <c r="AD140" i="5"/>
  <c r="W140" i="5"/>
  <c r="J140" i="5"/>
  <c r="H140" i="5"/>
  <c r="G140" i="5"/>
  <c r="AK139" i="5"/>
  <c r="AJ139" i="5"/>
  <c r="AI139" i="5"/>
  <c r="AH139" i="5"/>
  <c r="AG139" i="5"/>
  <c r="AF139" i="5"/>
  <c r="AE139" i="5"/>
  <c r="AD139" i="5"/>
  <c r="W139" i="5"/>
  <c r="S139" i="5"/>
  <c r="J139" i="5"/>
  <c r="H139" i="5"/>
  <c r="G139" i="5"/>
  <c r="AK138" i="5"/>
  <c r="AJ138" i="5"/>
  <c r="AI138" i="5"/>
  <c r="AH138" i="5"/>
  <c r="AG138" i="5"/>
  <c r="AF138" i="5"/>
  <c r="AE138" i="5"/>
  <c r="AD138" i="5"/>
  <c r="W138" i="5"/>
  <c r="J138" i="5"/>
  <c r="H138" i="5"/>
  <c r="G138" i="5"/>
  <c r="AK137" i="5"/>
  <c r="AJ137" i="5"/>
  <c r="AI137" i="5"/>
  <c r="AH137" i="5"/>
  <c r="AG137" i="5"/>
  <c r="AF137" i="5"/>
  <c r="AE137" i="5"/>
  <c r="AD137" i="5"/>
  <c r="W137" i="5"/>
  <c r="S137" i="5"/>
  <c r="J137" i="5"/>
  <c r="H137" i="5"/>
  <c r="G137" i="5"/>
  <c r="AK136" i="5"/>
  <c r="AJ136" i="5"/>
  <c r="AI136" i="5"/>
  <c r="AH136" i="5"/>
  <c r="AG136" i="5"/>
  <c r="AF136" i="5"/>
  <c r="AE136" i="5"/>
  <c r="AD136" i="5"/>
  <c r="W136" i="5"/>
  <c r="J136" i="5"/>
  <c r="H136" i="5"/>
  <c r="G136" i="5"/>
  <c r="AK135" i="5"/>
  <c r="AJ135" i="5"/>
  <c r="AI135" i="5"/>
  <c r="AH135" i="5"/>
  <c r="AG135" i="5"/>
  <c r="AF135" i="5"/>
  <c r="AE135" i="5"/>
  <c r="AD135" i="5"/>
  <c r="W135" i="5"/>
  <c r="S135" i="5"/>
  <c r="J135" i="5"/>
  <c r="H135" i="5"/>
  <c r="G135" i="5"/>
  <c r="AK134" i="5"/>
  <c r="AJ134" i="5"/>
  <c r="AI134" i="5"/>
  <c r="AH134" i="5"/>
  <c r="AG134" i="5"/>
  <c r="AF134" i="5"/>
  <c r="AE134" i="5"/>
  <c r="AD134" i="5"/>
  <c r="W134" i="5"/>
  <c r="J134" i="5"/>
  <c r="H134" i="5"/>
  <c r="G134" i="5"/>
  <c r="D194" i="5"/>
  <c r="D132" i="5"/>
  <c r="D70" i="5"/>
  <c r="AK69" i="6"/>
  <c r="AJ69" i="6"/>
  <c r="AI69" i="6"/>
  <c r="AH69" i="6"/>
  <c r="AG69" i="6"/>
  <c r="AF69" i="6"/>
  <c r="AE69" i="6"/>
  <c r="AD69" i="6"/>
  <c r="W69" i="6"/>
  <c r="S69" i="6"/>
  <c r="J69" i="6"/>
  <c r="H69" i="6"/>
  <c r="G69" i="6"/>
  <c r="AK68" i="6"/>
  <c r="AJ68" i="6"/>
  <c r="AI68" i="6"/>
  <c r="AH68" i="6"/>
  <c r="AG68" i="6"/>
  <c r="AF68" i="6"/>
  <c r="AE68" i="6"/>
  <c r="AD68" i="6"/>
  <c r="W68" i="6"/>
  <c r="S68" i="6"/>
  <c r="J68" i="6"/>
  <c r="H68" i="6"/>
  <c r="G68" i="6"/>
  <c r="AK67" i="6"/>
  <c r="AJ67" i="6"/>
  <c r="AI67" i="6"/>
  <c r="AH67" i="6"/>
  <c r="AG67" i="6"/>
  <c r="AF67" i="6"/>
  <c r="AE67" i="6"/>
  <c r="AD67" i="6"/>
  <c r="W67" i="6"/>
  <c r="S67" i="6"/>
  <c r="J67" i="6"/>
  <c r="H67" i="6"/>
  <c r="G67" i="6"/>
  <c r="AK66" i="6"/>
  <c r="AJ66" i="6"/>
  <c r="AI66" i="6"/>
  <c r="AH66" i="6"/>
  <c r="AG66" i="6"/>
  <c r="AF66" i="6"/>
  <c r="AE66" i="6"/>
  <c r="AD66" i="6"/>
  <c r="W66" i="6"/>
  <c r="J66" i="6"/>
  <c r="H66" i="6"/>
  <c r="G66" i="6"/>
  <c r="AK65" i="6"/>
  <c r="AJ65" i="6"/>
  <c r="AI65" i="6"/>
  <c r="AH65" i="6"/>
  <c r="AG65" i="6"/>
  <c r="AF65" i="6"/>
  <c r="AE65" i="6"/>
  <c r="AD65" i="6"/>
  <c r="W65" i="6"/>
  <c r="S65" i="6"/>
  <c r="J65" i="6"/>
  <c r="H65" i="6"/>
  <c r="G65" i="6"/>
  <c r="AK64" i="6"/>
  <c r="AJ64" i="6"/>
  <c r="AI64" i="6"/>
  <c r="AH64" i="6"/>
  <c r="AG64" i="6"/>
  <c r="AF64" i="6"/>
  <c r="AE64" i="6"/>
  <c r="AD64" i="6"/>
  <c r="W64" i="6"/>
  <c r="S64" i="6"/>
  <c r="J64" i="6"/>
  <c r="H64" i="6"/>
  <c r="G64" i="6"/>
  <c r="AK63" i="6"/>
  <c r="AJ63" i="6"/>
  <c r="AI63" i="6"/>
  <c r="AH63" i="6"/>
  <c r="AG63" i="6"/>
  <c r="AF63" i="6"/>
  <c r="AE63" i="6"/>
  <c r="AD63" i="6"/>
  <c r="W63" i="6"/>
  <c r="S63" i="6"/>
  <c r="J63" i="6"/>
  <c r="H63" i="6"/>
  <c r="G63" i="6"/>
  <c r="AK62" i="6"/>
  <c r="AJ62" i="6"/>
  <c r="AI62" i="6"/>
  <c r="AH62" i="6"/>
  <c r="AG62" i="6"/>
  <c r="AF62" i="6"/>
  <c r="AE62" i="6"/>
  <c r="AD62" i="6"/>
  <c r="W62" i="6"/>
  <c r="J62" i="6"/>
  <c r="H62" i="6"/>
  <c r="G62" i="6"/>
  <c r="AK61" i="6"/>
  <c r="AJ61" i="6"/>
  <c r="AI61" i="6"/>
  <c r="AH61" i="6"/>
  <c r="AG61" i="6"/>
  <c r="AF61" i="6"/>
  <c r="AE61" i="6"/>
  <c r="AD61" i="6"/>
  <c r="W61" i="6"/>
  <c r="S61" i="6"/>
  <c r="J61" i="6"/>
  <c r="H61" i="6"/>
  <c r="G61" i="6"/>
  <c r="AK60" i="6"/>
  <c r="AJ60" i="6"/>
  <c r="AI60" i="6"/>
  <c r="AH60" i="6"/>
  <c r="AG60" i="6"/>
  <c r="AF60" i="6"/>
  <c r="AE60" i="6"/>
  <c r="AD60" i="6"/>
  <c r="W60" i="6"/>
  <c r="S60" i="6"/>
  <c r="J60" i="6"/>
  <c r="H60" i="6"/>
  <c r="G60" i="6"/>
  <c r="AK59" i="6"/>
  <c r="AJ59" i="6"/>
  <c r="AI59" i="6"/>
  <c r="AH59" i="6"/>
  <c r="AG59" i="6"/>
  <c r="AF59" i="6"/>
  <c r="AE59" i="6"/>
  <c r="AD59" i="6"/>
  <c r="W59" i="6"/>
  <c r="S59" i="6"/>
  <c r="J59" i="6"/>
  <c r="H59" i="6"/>
  <c r="G59" i="6"/>
  <c r="AK58" i="6"/>
  <c r="AJ58" i="6"/>
  <c r="AI58" i="6"/>
  <c r="AH58" i="6"/>
  <c r="AG58" i="6"/>
  <c r="AF58" i="6"/>
  <c r="AE58" i="6"/>
  <c r="AD58" i="6"/>
  <c r="W58" i="6"/>
  <c r="J58" i="6"/>
  <c r="G58" i="6"/>
  <c r="AK57" i="6"/>
  <c r="AJ57" i="6"/>
  <c r="AI57" i="6"/>
  <c r="AH57" i="6"/>
  <c r="AG57" i="6"/>
  <c r="AF57" i="6"/>
  <c r="AE57" i="6"/>
  <c r="AD57" i="6"/>
  <c r="W57" i="6"/>
  <c r="J57" i="6"/>
  <c r="G57" i="6"/>
  <c r="AK56" i="6"/>
  <c r="AJ56" i="6"/>
  <c r="AI56" i="6"/>
  <c r="AH56" i="6"/>
  <c r="AG56" i="6"/>
  <c r="AF56" i="6"/>
  <c r="AE56" i="6"/>
  <c r="AD56" i="6"/>
  <c r="W56" i="6"/>
  <c r="J56" i="6"/>
  <c r="G56" i="6"/>
  <c r="AK55" i="6"/>
  <c r="AJ55" i="6"/>
  <c r="AI55" i="6"/>
  <c r="AH55" i="6"/>
  <c r="AG55" i="6"/>
  <c r="AF55" i="6"/>
  <c r="AE55" i="6"/>
  <c r="AD55" i="6"/>
  <c r="W55" i="6"/>
  <c r="S55" i="6"/>
  <c r="J55" i="6"/>
  <c r="G55" i="6"/>
  <c r="AK54" i="6"/>
  <c r="AJ54" i="6"/>
  <c r="AI54" i="6"/>
  <c r="AH54" i="6"/>
  <c r="AG54" i="6"/>
  <c r="AF54" i="6"/>
  <c r="AE54" i="6"/>
  <c r="AD54" i="6"/>
  <c r="W54" i="6"/>
  <c r="S54" i="6"/>
  <c r="J54" i="6"/>
  <c r="G54" i="6"/>
  <c r="AK53" i="6"/>
  <c r="AJ53" i="6"/>
  <c r="AI53" i="6"/>
  <c r="AH53" i="6"/>
  <c r="AG53" i="6"/>
  <c r="AF53" i="6"/>
  <c r="AE53" i="6"/>
  <c r="AD53" i="6"/>
  <c r="W53" i="6"/>
  <c r="J53" i="6"/>
  <c r="G53" i="6"/>
  <c r="AK52" i="6"/>
  <c r="AJ52" i="6"/>
  <c r="AI52" i="6"/>
  <c r="AH52" i="6"/>
  <c r="AG52" i="6"/>
  <c r="AF52" i="6"/>
  <c r="AE52" i="6"/>
  <c r="AD52" i="6"/>
  <c r="W52" i="6"/>
  <c r="J52" i="6"/>
  <c r="G52" i="6"/>
  <c r="AK51" i="6"/>
  <c r="AJ51" i="6"/>
  <c r="AI51" i="6"/>
  <c r="AH51" i="6"/>
  <c r="AG51" i="6"/>
  <c r="AF51" i="6"/>
  <c r="AE51" i="6"/>
  <c r="AD51" i="6"/>
  <c r="W51" i="6"/>
  <c r="S51" i="6"/>
  <c r="J51" i="6"/>
  <c r="G51" i="6"/>
  <c r="AK50" i="6"/>
  <c r="AJ50" i="6"/>
  <c r="AI50" i="6"/>
  <c r="AH50" i="6"/>
  <c r="AG50" i="6"/>
  <c r="AF50" i="6"/>
  <c r="AE50" i="6"/>
  <c r="AD50" i="6"/>
  <c r="W50" i="6"/>
  <c r="J50" i="6"/>
  <c r="G50" i="6"/>
  <c r="AK49" i="6"/>
  <c r="AJ49" i="6"/>
  <c r="AI49" i="6"/>
  <c r="AH49" i="6"/>
  <c r="AG49" i="6"/>
  <c r="AF49" i="6"/>
  <c r="AE49" i="6"/>
  <c r="AD49" i="6"/>
  <c r="W49" i="6"/>
  <c r="J49" i="6"/>
  <c r="G49" i="6"/>
  <c r="AK48" i="6"/>
  <c r="AJ48" i="6"/>
  <c r="AI48" i="6"/>
  <c r="AH48" i="6"/>
  <c r="AG48" i="6"/>
  <c r="AF48" i="6"/>
  <c r="AE48" i="6"/>
  <c r="AD48" i="6"/>
  <c r="W48" i="6"/>
  <c r="J48" i="6"/>
  <c r="G48" i="6"/>
  <c r="AK47" i="6"/>
  <c r="AJ47" i="6"/>
  <c r="AI47" i="6"/>
  <c r="AH47" i="6"/>
  <c r="AG47" i="6"/>
  <c r="AF47" i="6"/>
  <c r="AE47" i="6"/>
  <c r="AD47" i="6"/>
  <c r="W47" i="6"/>
  <c r="S47" i="6"/>
  <c r="J47" i="6"/>
  <c r="G47" i="6"/>
  <c r="AK46" i="6"/>
  <c r="AJ46" i="6"/>
  <c r="AI46" i="6"/>
  <c r="AH46" i="6"/>
  <c r="AG46" i="6"/>
  <c r="AF46" i="6"/>
  <c r="AE46" i="6"/>
  <c r="AD46" i="6"/>
  <c r="W46" i="6"/>
  <c r="S46" i="6"/>
  <c r="J46" i="6"/>
  <c r="G46" i="6"/>
  <c r="AK45" i="6"/>
  <c r="AJ45" i="6"/>
  <c r="AI45" i="6"/>
  <c r="AH45" i="6"/>
  <c r="AG45" i="6"/>
  <c r="AF45" i="6"/>
  <c r="AE45" i="6"/>
  <c r="AD45" i="6"/>
  <c r="W45" i="6"/>
  <c r="J45" i="6"/>
  <c r="G45" i="6"/>
  <c r="AK44" i="6"/>
  <c r="AJ44" i="6"/>
  <c r="AI44" i="6"/>
  <c r="AH44" i="6"/>
  <c r="AG44" i="6"/>
  <c r="AF44" i="6"/>
  <c r="AE44" i="6"/>
  <c r="AD44" i="6"/>
  <c r="W44" i="6"/>
  <c r="J44" i="6"/>
  <c r="G44" i="6"/>
  <c r="AK43" i="6"/>
  <c r="AJ43" i="6"/>
  <c r="AI43" i="6"/>
  <c r="AH43" i="6"/>
  <c r="AG43" i="6"/>
  <c r="AF43" i="6"/>
  <c r="AE43" i="6"/>
  <c r="AD43" i="6"/>
  <c r="W43" i="6"/>
  <c r="S43" i="6"/>
  <c r="J43" i="6"/>
  <c r="G43" i="6"/>
  <c r="AK42" i="6"/>
  <c r="AJ42" i="6"/>
  <c r="AI42" i="6"/>
  <c r="AH42" i="6"/>
  <c r="AG42" i="6"/>
  <c r="AF42" i="6"/>
  <c r="AE42" i="6"/>
  <c r="AD42" i="6"/>
  <c r="W42" i="6"/>
  <c r="J42" i="6"/>
  <c r="G42" i="6"/>
  <c r="AK41" i="6"/>
  <c r="AJ41" i="6"/>
  <c r="AI41" i="6"/>
  <c r="AH41" i="6"/>
  <c r="AG41" i="6"/>
  <c r="AF41" i="6"/>
  <c r="AE41" i="6"/>
  <c r="AD41" i="6"/>
  <c r="W41" i="6"/>
  <c r="J41" i="6"/>
  <c r="G41" i="6"/>
  <c r="AK40" i="6"/>
  <c r="AJ40" i="6"/>
  <c r="AI40" i="6"/>
  <c r="AH40" i="6"/>
  <c r="AG40" i="6"/>
  <c r="AF40" i="6"/>
  <c r="AE40" i="6"/>
  <c r="AD40" i="6"/>
  <c r="W40" i="6"/>
  <c r="J40" i="6"/>
  <c r="G40" i="6"/>
  <c r="AK39" i="6"/>
  <c r="AJ39" i="6"/>
  <c r="AI39" i="6"/>
  <c r="AH39" i="6"/>
  <c r="AG39" i="6"/>
  <c r="AF39" i="6"/>
  <c r="AE39" i="6"/>
  <c r="AD39" i="6"/>
  <c r="W39" i="6"/>
  <c r="S39" i="6"/>
  <c r="J39" i="6"/>
  <c r="G39" i="6"/>
  <c r="AK38" i="6"/>
  <c r="AJ38" i="6"/>
  <c r="AI38" i="6"/>
  <c r="AH38" i="6"/>
  <c r="AG38" i="6"/>
  <c r="AF38" i="6"/>
  <c r="AE38" i="6"/>
  <c r="AD38" i="6"/>
  <c r="W38" i="6"/>
  <c r="S38" i="6"/>
  <c r="J38" i="6"/>
  <c r="H38" i="6"/>
  <c r="G38" i="6"/>
  <c r="AK37" i="6"/>
  <c r="AJ37" i="6"/>
  <c r="AI37" i="6"/>
  <c r="AH37" i="6"/>
  <c r="AG37" i="6"/>
  <c r="AF37" i="6"/>
  <c r="AE37" i="6"/>
  <c r="AD37" i="6"/>
  <c r="W37" i="6"/>
  <c r="J37" i="6"/>
  <c r="H37" i="6"/>
  <c r="G37" i="6"/>
  <c r="AK36" i="6"/>
  <c r="AJ36" i="6"/>
  <c r="AI36" i="6"/>
  <c r="AH36" i="6"/>
  <c r="AG36" i="6"/>
  <c r="AF36" i="6"/>
  <c r="AE36" i="6"/>
  <c r="AD36" i="6"/>
  <c r="W36" i="6"/>
  <c r="S36" i="6"/>
  <c r="J36" i="6"/>
  <c r="H36" i="6"/>
  <c r="G36" i="6"/>
  <c r="AK35" i="6"/>
  <c r="AJ35" i="6"/>
  <c r="AI35" i="6"/>
  <c r="AH35" i="6"/>
  <c r="AG35" i="6"/>
  <c r="AF35" i="6"/>
  <c r="AE35" i="6"/>
  <c r="AD35" i="6"/>
  <c r="W35" i="6"/>
  <c r="S35" i="6"/>
  <c r="J35" i="6"/>
  <c r="H35" i="6"/>
  <c r="G35" i="6"/>
  <c r="AK34" i="6"/>
  <c r="AJ34" i="6"/>
  <c r="AI34" i="6"/>
  <c r="AH34" i="6"/>
  <c r="AG34" i="6"/>
  <c r="AF34" i="6"/>
  <c r="AE34" i="6"/>
  <c r="AD34" i="6"/>
  <c r="W34" i="6"/>
  <c r="S34" i="6"/>
  <c r="J34" i="6"/>
  <c r="H34" i="6"/>
  <c r="G34" i="6"/>
  <c r="AK33" i="6"/>
  <c r="AJ33" i="6"/>
  <c r="AI33" i="6"/>
  <c r="AH33" i="6"/>
  <c r="AG33" i="6"/>
  <c r="AF33" i="6"/>
  <c r="AE33" i="6"/>
  <c r="AD33" i="6"/>
  <c r="W33" i="6"/>
  <c r="J33" i="6"/>
  <c r="H33" i="6"/>
  <c r="G33" i="6"/>
  <c r="AK32" i="6"/>
  <c r="AJ32" i="6"/>
  <c r="AI32" i="6"/>
  <c r="AH32" i="6"/>
  <c r="AG32" i="6"/>
  <c r="AF32" i="6"/>
  <c r="AE32" i="6"/>
  <c r="AD32" i="6"/>
  <c r="W32" i="6"/>
  <c r="S32" i="6"/>
  <c r="J32" i="6"/>
  <c r="H32" i="6"/>
  <c r="G32" i="6"/>
  <c r="AK31" i="6"/>
  <c r="AJ31" i="6"/>
  <c r="AI31" i="6"/>
  <c r="AH31" i="6"/>
  <c r="AG31" i="6"/>
  <c r="AF31" i="6"/>
  <c r="AE31" i="6"/>
  <c r="AD31" i="6"/>
  <c r="W31" i="6"/>
  <c r="S31" i="6"/>
  <c r="J31" i="6"/>
  <c r="H31" i="6"/>
  <c r="G31" i="6"/>
  <c r="AK30" i="6"/>
  <c r="AJ30" i="6"/>
  <c r="AI30" i="6"/>
  <c r="AH30" i="6"/>
  <c r="AG30" i="6"/>
  <c r="AF30" i="6"/>
  <c r="AE30" i="6"/>
  <c r="AD30" i="6"/>
  <c r="W30" i="6"/>
  <c r="S30" i="6"/>
  <c r="J30" i="6"/>
  <c r="H30" i="6"/>
  <c r="G30" i="6"/>
  <c r="AK29" i="6"/>
  <c r="AJ29" i="6"/>
  <c r="AI29" i="6"/>
  <c r="AH29" i="6"/>
  <c r="AG29" i="6"/>
  <c r="AF29" i="6"/>
  <c r="AE29" i="6"/>
  <c r="AD29" i="6"/>
  <c r="W29" i="6"/>
  <c r="J29" i="6"/>
  <c r="H29" i="6"/>
  <c r="G29" i="6"/>
  <c r="AK28" i="6"/>
  <c r="AJ28" i="6"/>
  <c r="AI28" i="6"/>
  <c r="AH28" i="6"/>
  <c r="AG28" i="6"/>
  <c r="AF28" i="6"/>
  <c r="AE28" i="6"/>
  <c r="AD28" i="6"/>
  <c r="W28" i="6"/>
  <c r="S28" i="6"/>
  <c r="J28" i="6"/>
  <c r="H28" i="6"/>
  <c r="G28" i="6"/>
  <c r="AK27" i="6"/>
  <c r="AJ27" i="6"/>
  <c r="AI27" i="6"/>
  <c r="AH27" i="6"/>
  <c r="AG27" i="6"/>
  <c r="AF27" i="6"/>
  <c r="AE27" i="6"/>
  <c r="AD27" i="6"/>
  <c r="W27" i="6"/>
  <c r="S27" i="6"/>
  <c r="J27" i="6"/>
  <c r="H27" i="6"/>
  <c r="G27" i="6"/>
  <c r="AK26" i="6"/>
  <c r="AJ26" i="6"/>
  <c r="AI26" i="6"/>
  <c r="AH26" i="6"/>
  <c r="AG26" i="6"/>
  <c r="AF26" i="6"/>
  <c r="AE26" i="6"/>
  <c r="AD26" i="6"/>
  <c r="W26" i="6"/>
  <c r="S26" i="6"/>
  <c r="J26" i="6"/>
  <c r="H26" i="6"/>
  <c r="G26" i="6"/>
  <c r="AK25" i="6"/>
  <c r="AJ25" i="6"/>
  <c r="AI25" i="6"/>
  <c r="AH25" i="6"/>
  <c r="AG25" i="6"/>
  <c r="AF25" i="6"/>
  <c r="AE25" i="6"/>
  <c r="AD25" i="6"/>
  <c r="W25" i="6"/>
  <c r="J25" i="6"/>
  <c r="H25" i="6"/>
  <c r="G25" i="6"/>
  <c r="AK24" i="6"/>
  <c r="AJ24" i="6"/>
  <c r="AI24" i="6"/>
  <c r="AH24" i="6"/>
  <c r="AG24" i="6"/>
  <c r="AF24" i="6"/>
  <c r="AE24" i="6"/>
  <c r="AD24" i="6"/>
  <c r="W24" i="6"/>
  <c r="S24" i="6"/>
  <c r="J24" i="6"/>
  <c r="H24" i="6"/>
  <c r="G24" i="6"/>
  <c r="AK23" i="6"/>
  <c r="AJ23" i="6"/>
  <c r="AI23" i="6"/>
  <c r="AH23" i="6"/>
  <c r="AG23" i="6"/>
  <c r="AF23" i="6"/>
  <c r="AE23" i="6"/>
  <c r="AD23" i="6"/>
  <c r="W23" i="6"/>
  <c r="S23" i="6"/>
  <c r="J23" i="6"/>
  <c r="H23" i="6"/>
  <c r="G23" i="6"/>
  <c r="AK22" i="6"/>
  <c r="AJ22" i="6"/>
  <c r="AI22" i="6"/>
  <c r="AH22" i="6"/>
  <c r="AG22" i="6"/>
  <c r="AF22" i="6"/>
  <c r="AE22" i="6"/>
  <c r="AD22" i="6"/>
  <c r="W22" i="6"/>
  <c r="S22" i="6"/>
  <c r="J22" i="6"/>
  <c r="H22" i="6"/>
  <c r="G22" i="6"/>
  <c r="AK21" i="6"/>
  <c r="AJ21" i="6"/>
  <c r="AI21" i="6"/>
  <c r="AH21" i="6"/>
  <c r="AG21" i="6"/>
  <c r="AF21" i="6"/>
  <c r="AE21" i="6"/>
  <c r="AD21" i="6"/>
  <c r="W21" i="6"/>
  <c r="J21" i="6"/>
  <c r="H21" i="6"/>
  <c r="G21" i="6"/>
  <c r="AK20" i="6"/>
  <c r="AJ20" i="6"/>
  <c r="AI20" i="6"/>
  <c r="AH20" i="6"/>
  <c r="AG20" i="6"/>
  <c r="AF20" i="6"/>
  <c r="AE20" i="6"/>
  <c r="AD20" i="6"/>
  <c r="W20" i="6"/>
  <c r="S20" i="6"/>
  <c r="J20" i="6"/>
  <c r="H20" i="6"/>
  <c r="G20" i="6"/>
  <c r="AK19" i="6"/>
  <c r="AJ19" i="6"/>
  <c r="AI19" i="6"/>
  <c r="AH19" i="6"/>
  <c r="AG19" i="6"/>
  <c r="AF19" i="6"/>
  <c r="AE19" i="6"/>
  <c r="AD19" i="6"/>
  <c r="W19" i="6"/>
  <c r="S19" i="6"/>
  <c r="J19" i="6"/>
  <c r="H19" i="6"/>
  <c r="G19" i="6"/>
  <c r="AK18" i="6"/>
  <c r="AJ18" i="6"/>
  <c r="AI18" i="6"/>
  <c r="AH18" i="6"/>
  <c r="AG18" i="6"/>
  <c r="AF18" i="6"/>
  <c r="AE18" i="6"/>
  <c r="AD18" i="6"/>
  <c r="W18" i="6"/>
  <c r="S18" i="6"/>
  <c r="J18" i="6"/>
  <c r="H18" i="6"/>
  <c r="G18" i="6"/>
  <c r="AK17" i="6"/>
  <c r="AJ17" i="6"/>
  <c r="AI17" i="6"/>
  <c r="AH17" i="6"/>
  <c r="AG17" i="6"/>
  <c r="AF17" i="6"/>
  <c r="AE17" i="6"/>
  <c r="AD17" i="6"/>
  <c r="W17" i="6"/>
  <c r="J17" i="6"/>
  <c r="H17" i="6"/>
  <c r="G17" i="6"/>
  <c r="AK16" i="6"/>
  <c r="AJ16" i="6"/>
  <c r="AI16" i="6"/>
  <c r="AH16" i="6"/>
  <c r="AG16" i="6"/>
  <c r="AF16" i="6"/>
  <c r="AE16" i="6"/>
  <c r="AD16" i="6"/>
  <c r="W16" i="6"/>
  <c r="S16" i="6"/>
  <c r="J16" i="6"/>
  <c r="H16" i="6"/>
  <c r="G16" i="6"/>
  <c r="AK15" i="6"/>
  <c r="AJ15" i="6"/>
  <c r="AI15" i="6"/>
  <c r="AH15" i="6"/>
  <c r="AG15" i="6"/>
  <c r="AF15" i="6"/>
  <c r="AE15" i="6"/>
  <c r="AD15" i="6"/>
  <c r="W15" i="6"/>
  <c r="S15" i="6"/>
  <c r="J15" i="6"/>
  <c r="H15" i="6"/>
  <c r="G15" i="6"/>
  <c r="AK14" i="6"/>
  <c r="AJ14" i="6"/>
  <c r="AI14" i="6"/>
  <c r="AH14" i="6"/>
  <c r="AG14" i="6"/>
  <c r="AF14" i="6"/>
  <c r="AE14" i="6"/>
  <c r="AD14" i="6"/>
  <c r="W14" i="6"/>
  <c r="S14" i="6"/>
  <c r="J14" i="6"/>
  <c r="H14" i="6"/>
  <c r="G14" i="6"/>
  <c r="AK13" i="6"/>
  <c r="AJ13" i="6"/>
  <c r="AI13" i="6"/>
  <c r="AH13" i="6"/>
  <c r="AG13" i="6"/>
  <c r="AF13" i="6"/>
  <c r="AE13" i="6"/>
  <c r="AD13" i="6"/>
  <c r="W13" i="6"/>
  <c r="J13" i="6"/>
  <c r="H13" i="6"/>
  <c r="G13" i="6"/>
  <c r="AK12" i="6"/>
  <c r="AJ12" i="6"/>
  <c r="AI12" i="6"/>
  <c r="AH12" i="6"/>
  <c r="AG12" i="6"/>
  <c r="AF12" i="6"/>
  <c r="AE12" i="6"/>
  <c r="AD12" i="6"/>
  <c r="W12" i="6"/>
  <c r="S12" i="6"/>
  <c r="J12" i="6"/>
  <c r="H12" i="6"/>
  <c r="G12" i="6"/>
  <c r="AK11" i="6"/>
  <c r="AJ11" i="6"/>
  <c r="AI11" i="6"/>
  <c r="AH11" i="6"/>
  <c r="AG11" i="6"/>
  <c r="AF11" i="6"/>
  <c r="AE11" i="6"/>
  <c r="AD11" i="6"/>
  <c r="W11" i="6"/>
  <c r="S11" i="6"/>
  <c r="J11" i="6"/>
  <c r="H11" i="6"/>
  <c r="G11" i="6"/>
  <c r="AK10" i="6"/>
  <c r="AJ10" i="6"/>
  <c r="AI10" i="6"/>
  <c r="AH10" i="6"/>
  <c r="AG10" i="6"/>
  <c r="AF10" i="6"/>
  <c r="AE10" i="6"/>
  <c r="AD10" i="6"/>
  <c r="W10" i="6"/>
  <c r="S10" i="6"/>
  <c r="J10" i="6"/>
  <c r="H10" i="6"/>
  <c r="G10" i="6"/>
  <c r="AK131" i="6"/>
  <c r="AJ131" i="6"/>
  <c r="AI131" i="6"/>
  <c r="AH131" i="6"/>
  <c r="AG131" i="6"/>
  <c r="AF131" i="6"/>
  <c r="AE131" i="6"/>
  <c r="AD131" i="6"/>
  <c r="W131" i="6"/>
  <c r="S131" i="6"/>
  <c r="J131" i="6"/>
  <c r="H131" i="6"/>
  <c r="G131" i="6"/>
  <c r="AK130" i="6"/>
  <c r="AJ130" i="6"/>
  <c r="AI130" i="6"/>
  <c r="AH130" i="6"/>
  <c r="AG130" i="6"/>
  <c r="AF130" i="6"/>
  <c r="AE130" i="6"/>
  <c r="AD130" i="6"/>
  <c r="W130" i="6"/>
  <c r="S130" i="6"/>
  <c r="J130" i="6"/>
  <c r="H130" i="6"/>
  <c r="G130" i="6"/>
  <c r="AK129" i="6"/>
  <c r="AJ129" i="6"/>
  <c r="AI129" i="6"/>
  <c r="AH129" i="6"/>
  <c r="AG129" i="6"/>
  <c r="AF129" i="6"/>
  <c r="AE129" i="6"/>
  <c r="AD129" i="6"/>
  <c r="W129" i="6"/>
  <c r="J129" i="6"/>
  <c r="H129" i="6"/>
  <c r="G129" i="6"/>
  <c r="AK128" i="6"/>
  <c r="AJ128" i="6"/>
  <c r="AI128" i="6"/>
  <c r="AH128" i="6"/>
  <c r="AG128" i="6"/>
  <c r="AF128" i="6"/>
  <c r="AE128" i="6"/>
  <c r="AD128" i="6"/>
  <c r="W128" i="6"/>
  <c r="J128" i="6"/>
  <c r="H128" i="6"/>
  <c r="G128" i="6"/>
  <c r="AK127" i="6"/>
  <c r="AJ127" i="6"/>
  <c r="AI127" i="6"/>
  <c r="AH127" i="6"/>
  <c r="AG127" i="6"/>
  <c r="AF127" i="6"/>
  <c r="AE127" i="6"/>
  <c r="AD127" i="6"/>
  <c r="W127" i="6"/>
  <c r="S127" i="6"/>
  <c r="J127" i="6"/>
  <c r="H127" i="6"/>
  <c r="G127" i="6"/>
  <c r="AK126" i="6"/>
  <c r="AJ126" i="6"/>
  <c r="AI126" i="6"/>
  <c r="AH126" i="6"/>
  <c r="AG126" i="6"/>
  <c r="AF126" i="6"/>
  <c r="AE126" i="6"/>
  <c r="AD126" i="6"/>
  <c r="W126" i="6"/>
  <c r="S126" i="6"/>
  <c r="J126" i="6"/>
  <c r="H126" i="6"/>
  <c r="G126" i="6"/>
  <c r="AK125" i="6"/>
  <c r="AJ125" i="6"/>
  <c r="AI125" i="6"/>
  <c r="AH125" i="6"/>
  <c r="AG125" i="6"/>
  <c r="AF125" i="6"/>
  <c r="AE125" i="6"/>
  <c r="AD125" i="6"/>
  <c r="W125" i="6"/>
  <c r="J125" i="6"/>
  <c r="H125" i="6"/>
  <c r="G125" i="6"/>
  <c r="AK124" i="6"/>
  <c r="AJ124" i="6"/>
  <c r="AI124" i="6"/>
  <c r="AH124" i="6"/>
  <c r="AG124" i="6"/>
  <c r="AF124" i="6"/>
  <c r="AE124" i="6"/>
  <c r="AD124" i="6"/>
  <c r="W124" i="6"/>
  <c r="J124" i="6"/>
  <c r="H124" i="6"/>
  <c r="G124" i="6"/>
  <c r="AK123" i="6"/>
  <c r="AJ123" i="6"/>
  <c r="AI123" i="6"/>
  <c r="AH123" i="6"/>
  <c r="AG123" i="6"/>
  <c r="AF123" i="6"/>
  <c r="AE123" i="6"/>
  <c r="AD123" i="6"/>
  <c r="W123" i="6"/>
  <c r="S123" i="6"/>
  <c r="J123" i="6"/>
  <c r="H123" i="6"/>
  <c r="G123" i="6"/>
  <c r="AK122" i="6"/>
  <c r="AJ122" i="6"/>
  <c r="AI122" i="6"/>
  <c r="AH122" i="6"/>
  <c r="AG122" i="6"/>
  <c r="AF122" i="6"/>
  <c r="AE122" i="6"/>
  <c r="AD122" i="6"/>
  <c r="W122" i="6"/>
  <c r="S122" i="6"/>
  <c r="J122" i="6"/>
  <c r="H122" i="6"/>
  <c r="G122" i="6"/>
  <c r="AK121" i="6"/>
  <c r="AJ121" i="6"/>
  <c r="AI121" i="6"/>
  <c r="AH121" i="6"/>
  <c r="AG121" i="6"/>
  <c r="AF121" i="6"/>
  <c r="AE121" i="6"/>
  <c r="AD121" i="6"/>
  <c r="W121" i="6"/>
  <c r="J121" i="6"/>
  <c r="H121" i="6"/>
  <c r="G121" i="6"/>
  <c r="AK120" i="6"/>
  <c r="AJ120" i="6"/>
  <c r="AI120" i="6"/>
  <c r="AH120" i="6"/>
  <c r="AG120" i="6"/>
  <c r="AF120" i="6"/>
  <c r="AE120" i="6"/>
  <c r="AD120" i="6"/>
  <c r="W120" i="6"/>
  <c r="J120" i="6"/>
  <c r="G120" i="6"/>
  <c r="AK119" i="6"/>
  <c r="AJ119" i="6"/>
  <c r="AI119" i="6"/>
  <c r="AH119" i="6"/>
  <c r="AG119" i="6"/>
  <c r="AF119" i="6"/>
  <c r="AE119" i="6"/>
  <c r="AD119" i="6"/>
  <c r="W119" i="6"/>
  <c r="S119" i="6"/>
  <c r="J119" i="6"/>
  <c r="G119" i="6"/>
  <c r="AK118" i="6"/>
  <c r="AJ118" i="6"/>
  <c r="AI118" i="6"/>
  <c r="AH118" i="6"/>
  <c r="AG118" i="6"/>
  <c r="AF118" i="6"/>
  <c r="AE118" i="6"/>
  <c r="AD118" i="6"/>
  <c r="W118" i="6"/>
  <c r="S118" i="6"/>
  <c r="J118" i="6"/>
  <c r="G118" i="6"/>
  <c r="AK117" i="6"/>
  <c r="AJ117" i="6"/>
  <c r="AI117" i="6"/>
  <c r="AH117" i="6"/>
  <c r="AG117" i="6"/>
  <c r="AF117" i="6"/>
  <c r="AE117" i="6"/>
  <c r="AD117" i="6"/>
  <c r="W117" i="6"/>
  <c r="J117" i="6"/>
  <c r="G117" i="6"/>
  <c r="AK116" i="6"/>
  <c r="AJ116" i="6"/>
  <c r="AI116" i="6"/>
  <c r="AH116" i="6"/>
  <c r="AG116" i="6"/>
  <c r="AF116" i="6"/>
  <c r="AE116" i="6"/>
  <c r="AD116" i="6"/>
  <c r="W116" i="6"/>
  <c r="J116" i="6"/>
  <c r="G116" i="6"/>
  <c r="AK115" i="6"/>
  <c r="AJ115" i="6"/>
  <c r="AI115" i="6"/>
  <c r="AH115" i="6"/>
  <c r="AG115" i="6"/>
  <c r="AF115" i="6"/>
  <c r="AE115" i="6"/>
  <c r="AD115" i="6"/>
  <c r="W115" i="6"/>
  <c r="S115" i="6"/>
  <c r="J115" i="6"/>
  <c r="G115" i="6"/>
  <c r="AK114" i="6"/>
  <c r="AJ114" i="6"/>
  <c r="AI114" i="6"/>
  <c r="AH114" i="6"/>
  <c r="AG114" i="6"/>
  <c r="AF114" i="6"/>
  <c r="AE114" i="6"/>
  <c r="AD114" i="6"/>
  <c r="W114" i="6"/>
  <c r="S114" i="6"/>
  <c r="J114" i="6"/>
  <c r="G114" i="6"/>
  <c r="AK113" i="6"/>
  <c r="AJ113" i="6"/>
  <c r="AI113" i="6"/>
  <c r="AH113" i="6"/>
  <c r="AG113" i="6"/>
  <c r="AF113" i="6"/>
  <c r="AE113" i="6"/>
  <c r="AD113" i="6"/>
  <c r="W113" i="6"/>
  <c r="J113" i="6"/>
  <c r="G113" i="6"/>
  <c r="AK112" i="6"/>
  <c r="AJ112" i="6"/>
  <c r="AI112" i="6"/>
  <c r="AH112" i="6"/>
  <c r="AG112" i="6"/>
  <c r="AF112" i="6"/>
  <c r="AE112" i="6"/>
  <c r="AD112" i="6"/>
  <c r="W112" i="6"/>
  <c r="J112" i="6"/>
  <c r="G112" i="6"/>
  <c r="AK111" i="6"/>
  <c r="AJ111" i="6"/>
  <c r="AI111" i="6"/>
  <c r="AH111" i="6"/>
  <c r="AG111" i="6"/>
  <c r="AF111" i="6"/>
  <c r="AE111" i="6"/>
  <c r="AD111" i="6"/>
  <c r="W111" i="6"/>
  <c r="S111" i="6"/>
  <c r="J111" i="6"/>
  <c r="G111" i="6"/>
  <c r="AK110" i="6"/>
  <c r="AJ110" i="6"/>
  <c r="AI110" i="6"/>
  <c r="AH110" i="6"/>
  <c r="AG110" i="6"/>
  <c r="AF110" i="6"/>
  <c r="AE110" i="6"/>
  <c r="AD110" i="6"/>
  <c r="W110" i="6"/>
  <c r="S110" i="6"/>
  <c r="J110" i="6"/>
  <c r="G110" i="6"/>
  <c r="AK109" i="6"/>
  <c r="AJ109" i="6"/>
  <c r="AI109" i="6"/>
  <c r="AH109" i="6"/>
  <c r="AG109" i="6"/>
  <c r="AF109" i="6"/>
  <c r="AE109" i="6"/>
  <c r="AD109" i="6"/>
  <c r="W109" i="6"/>
  <c r="J109" i="6"/>
  <c r="G109" i="6"/>
  <c r="AK108" i="6"/>
  <c r="AJ108" i="6"/>
  <c r="AI108" i="6"/>
  <c r="AH108" i="6"/>
  <c r="AG108" i="6"/>
  <c r="AF108" i="6"/>
  <c r="AE108" i="6"/>
  <c r="AD108" i="6"/>
  <c r="W108" i="6"/>
  <c r="J108" i="6"/>
  <c r="G108" i="6"/>
  <c r="AK107" i="6"/>
  <c r="AJ107" i="6"/>
  <c r="AI107" i="6"/>
  <c r="AH107" i="6"/>
  <c r="AG107" i="6"/>
  <c r="AF107" i="6"/>
  <c r="AE107" i="6"/>
  <c r="AD107" i="6"/>
  <c r="W107" i="6"/>
  <c r="S107" i="6"/>
  <c r="J107" i="6"/>
  <c r="G107" i="6"/>
  <c r="AK106" i="6"/>
  <c r="AJ106" i="6"/>
  <c r="AI106" i="6"/>
  <c r="AH106" i="6"/>
  <c r="AG106" i="6"/>
  <c r="AF106" i="6"/>
  <c r="AE106" i="6"/>
  <c r="AD106" i="6"/>
  <c r="W106" i="6"/>
  <c r="S106" i="6"/>
  <c r="J106" i="6"/>
  <c r="G106" i="6"/>
  <c r="AK105" i="6"/>
  <c r="AJ105" i="6"/>
  <c r="AI105" i="6"/>
  <c r="AH105" i="6"/>
  <c r="AG105" i="6"/>
  <c r="AF105" i="6"/>
  <c r="AE105" i="6"/>
  <c r="AD105" i="6"/>
  <c r="W105" i="6"/>
  <c r="J105" i="6"/>
  <c r="G105" i="6"/>
  <c r="AK104" i="6"/>
  <c r="AJ104" i="6"/>
  <c r="AI104" i="6"/>
  <c r="AH104" i="6"/>
  <c r="AG104" i="6"/>
  <c r="AF104" i="6"/>
  <c r="AE104" i="6"/>
  <c r="AD104" i="6"/>
  <c r="W104" i="6"/>
  <c r="J104" i="6"/>
  <c r="G104" i="6"/>
  <c r="AK103" i="6"/>
  <c r="AJ103" i="6"/>
  <c r="AI103" i="6"/>
  <c r="AH103" i="6"/>
  <c r="AG103" i="6"/>
  <c r="AF103" i="6"/>
  <c r="AE103" i="6"/>
  <c r="AD103" i="6"/>
  <c r="W103" i="6"/>
  <c r="S103" i="6"/>
  <c r="J103" i="6"/>
  <c r="G103" i="6"/>
  <c r="AK102" i="6"/>
  <c r="AJ102" i="6"/>
  <c r="AI102" i="6"/>
  <c r="AH102" i="6"/>
  <c r="AG102" i="6"/>
  <c r="AF102" i="6"/>
  <c r="AE102" i="6"/>
  <c r="AD102" i="6"/>
  <c r="W102" i="6"/>
  <c r="S102" i="6"/>
  <c r="J102" i="6"/>
  <c r="G102" i="6"/>
  <c r="AK101" i="6"/>
  <c r="AJ101" i="6"/>
  <c r="AI101" i="6"/>
  <c r="AH101" i="6"/>
  <c r="AG101" i="6"/>
  <c r="AF101" i="6"/>
  <c r="AE101" i="6"/>
  <c r="AD101" i="6"/>
  <c r="W101" i="6"/>
  <c r="J101" i="6"/>
  <c r="G101" i="6"/>
  <c r="AK100" i="6"/>
  <c r="AJ100" i="6"/>
  <c r="AI100" i="6"/>
  <c r="AH100" i="6"/>
  <c r="AG100" i="6"/>
  <c r="AF100" i="6"/>
  <c r="AE100" i="6"/>
  <c r="AD100" i="6"/>
  <c r="W100" i="6"/>
  <c r="J100" i="6"/>
  <c r="H100" i="6"/>
  <c r="G100" i="6"/>
  <c r="AK99" i="6"/>
  <c r="AJ99" i="6"/>
  <c r="AI99" i="6"/>
  <c r="AH99" i="6"/>
  <c r="AG99" i="6"/>
  <c r="AF99" i="6"/>
  <c r="AE99" i="6"/>
  <c r="AD99" i="6"/>
  <c r="W99" i="6"/>
  <c r="S99" i="6"/>
  <c r="J99" i="6"/>
  <c r="H99" i="6"/>
  <c r="G99" i="6"/>
  <c r="AK98" i="6"/>
  <c r="AJ98" i="6"/>
  <c r="AI98" i="6"/>
  <c r="AH98" i="6"/>
  <c r="AG98" i="6"/>
  <c r="AF98" i="6"/>
  <c r="AE98" i="6"/>
  <c r="AD98" i="6"/>
  <c r="W98" i="6"/>
  <c r="S98" i="6"/>
  <c r="J98" i="6"/>
  <c r="H98" i="6"/>
  <c r="G98" i="6"/>
  <c r="AK97" i="6"/>
  <c r="AJ97" i="6"/>
  <c r="AI97" i="6"/>
  <c r="AH97" i="6"/>
  <c r="AG97" i="6"/>
  <c r="AF97" i="6"/>
  <c r="AE97" i="6"/>
  <c r="AD97" i="6"/>
  <c r="W97" i="6"/>
  <c r="J97" i="6"/>
  <c r="H97" i="6"/>
  <c r="G97" i="6"/>
  <c r="AK96" i="6"/>
  <c r="AJ96" i="6"/>
  <c r="AI96" i="6"/>
  <c r="AH96" i="6"/>
  <c r="AG96" i="6"/>
  <c r="AF96" i="6"/>
  <c r="AE96" i="6"/>
  <c r="AD96" i="6"/>
  <c r="W96" i="6"/>
  <c r="J96" i="6"/>
  <c r="H96" i="6"/>
  <c r="G96" i="6"/>
  <c r="AK95" i="6"/>
  <c r="AJ95" i="6"/>
  <c r="AI95" i="6"/>
  <c r="AH95" i="6"/>
  <c r="AG95" i="6"/>
  <c r="AF95" i="6"/>
  <c r="AE95" i="6"/>
  <c r="AD95" i="6"/>
  <c r="W95" i="6"/>
  <c r="S95" i="6"/>
  <c r="J95" i="6"/>
  <c r="H95" i="6"/>
  <c r="G95" i="6"/>
  <c r="AK94" i="6"/>
  <c r="AJ94" i="6"/>
  <c r="AI94" i="6"/>
  <c r="AH94" i="6"/>
  <c r="AG94" i="6"/>
  <c r="AF94" i="6"/>
  <c r="AE94" i="6"/>
  <c r="AD94" i="6"/>
  <c r="W94" i="6"/>
  <c r="S94" i="6"/>
  <c r="J94" i="6"/>
  <c r="H94" i="6"/>
  <c r="G94" i="6"/>
  <c r="AK93" i="6"/>
  <c r="AJ93" i="6"/>
  <c r="AI93" i="6"/>
  <c r="AH93" i="6"/>
  <c r="AG93" i="6"/>
  <c r="AF93" i="6"/>
  <c r="AE93" i="6"/>
  <c r="AD93" i="6"/>
  <c r="W93" i="6"/>
  <c r="J93" i="6"/>
  <c r="H93" i="6"/>
  <c r="G93" i="6"/>
  <c r="AK92" i="6"/>
  <c r="AJ92" i="6"/>
  <c r="AI92" i="6"/>
  <c r="AH92" i="6"/>
  <c r="AG92" i="6"/>
  <c r="AF92" i="6"/>
  <c r="AE92" i="6"/>
  <c r="AD92" i="6"/>
  <c r="W92" i="6"/>
  <c r="J92" i="6"/>
  <c r="H92" i="6"/>
  <c r="G92" i="6"/>
  <c r="AK91" i="6"/>
  <c r="AJ91" i="6"/>
  <c r="AI91" i="6"/>
  <c r="AH91" i="6"/>
  <c r="AG91" i="6"/>
  <c r="AF91" i="6"/>
  <c r="AE91" i="6"/>
  <c r="AD91" i="6"/>
  <c r="W91" i="6"/>
  <c r="S91" i="6"/>
  <c r="J91" i="6"/>
  <c r="H91" i="6"/>
  <c r="G91" i="6"/>
  <c r="AK90" i="6"/>
  <c r="AJ90" i="6"/>
  <c r="AI90" i="6"/>
  <c r="AH90" i="6"/>
  <c r="AG90" i="6"/>
  <c r="AF90" i="6"/>
  <c r="AE90" i="6"/>
  <c r="AD90" i="6"/>
  <c r="W90" i="6"/>
  <c r="S90" i="6"/>
  <c r="J90" i="6"/>
  <c r="H90" i="6"/>
  <c r="G90" i="6"/>
  <c r="AK89" i="6"/>
  <c r="AJ89" i="6"/>
  <c r="AI89" i="6"/>
  <c r="AH89" i="6"/>
  <c r="AG89" i="6"/>
  <c r="AF89" i="6"/>
  <c r="AE89" i="6"/>
  <c r="AD89" i="6"/>
  <c r="W89" i="6"/>
  <c r="J89" i="6"/>
  <c r="H89" i="6"/>
  <c r="G89" i="6"/>
  <c r="AK88" i="6"/>
  <c r="AJ88" i="6"/>
  <c r="AI88" i="6"/>
  <c r="AH88" i="6"/>
  <c r="AG88" i="6"/>
  <c r="AF88" i="6"/>
  <c r="AE88" i="6"/>
  <c r="AD88" i="6"/>
  <c r="W88" i="6"/>
  <c r="J88" i="6"/>
  <c r="H88" i="6"/>
  <c r="G88" i="6"/>
  <c r="AK87" i="6"/>
  <c r="AJ87" i="6"/>
  <c r="AI87" i="6"/>
  <c r="AH87" i="6"/>
  <c r="AG87" i="6"/>
  <c r="AF87" i="6"/>
  <c r="AE87" i="6"/>
  <c r="AD87" i="6"/>
  <c r="W87" i="6"/>
  <c r="S87" i="6"/>
  <c r="J87" i="6"/>
  <c r="H87" i="6"/>
  <c r="G87" i="6"/>
  <c r="AK86" i="6"/>
  <c r="AJ86" i="6"/>
  <c r="AI86" i="6"/>
  <c r="AH86" i="6"/>
  <c r="AG86" i="6"/>
  <c r="AF86" i="6"/>
  <c r="AE86" i="6"/>
  <c r="AD86" i="6"/>
  <c r="W86" i="6"/>
  <c r="S86" i="6"/>
  <c r="J86" i="6"/>
  <c r="H86" i="6"/>
  <c r="G86" i="6"/>
  <c r="AK85" i="6"/>
  <c r="AJ85" i="6"/>
  <c r="AI85" i="6"/>
  <c r="AH85" i="6"/>
  <c r="AG85" i="6"/>
  <c r="AF85" i="6"/>
  <c r="AE85" i="6"/>
  <c r="AD85" i="6"/>
  <c r="W85" i="6"/>
  <c r="J85" i="6"/>
  <c r="H85" i="6"/>
  <c r="G85" i="6"/>
  <c r="AK84" i="6"/>
  <c r="AJ84" i="6"/>
  <c r="AI84" i="6"/>
  <c r="AH84" i="6"/>
  <c r="AG84" i="6"/>
  <c r="AF84" i="6"/>
  <c r="AE84" i="6"/>
  <c r="AD84" i="6"/>
  <c r="W84" i="6"/>
  <c r="J84" i="6"/>
  <c r="H84" i="6"/>
  <c r="G84" i="6"/>
  <c r="AK83" i="6"/>
  <c r="AJ83" i="6"/>
  <c r="AI83" i="6"/>
  <c r="AH83" i="6"/>
  <c r="AG83" i="6"/>
  <c r="AF83" i="6"/>
  <c r="AE83" i="6"/>
  <c r="AD83" i="6"/>
  <c r="W83" i="6"/>
  <c r="S83" i="6"/>
  <c r="J83" i="6"/>
  <c r="H83" i="6"/>
  <c r="G83" i="6"/>
  <c r="AK82" i="6"/>
  <c r="AJ82" i="6"/>
  <c r="AI82" i="6"/>
  <c r="AH82" i="6"/>
  <c r="AG82" i="6"/>
  <c r="AF82" i="6"/>
  <c r="AE82" i="6"/>
  <c r="AD82" i="6"/>
  <c r="W82" i="6"/>
  <c r="S82" i="6"/>
  <c r="J82" i="6"/>
  <c r="H82" i="6"/>
  <c r="G82" i="6"/>
  <c r="AK81" i="6"/>
  <c r="AJ81" i="6"/>
  <c r="AI81" i="6"/>
  <c r="AH81" i="6"/>
  <c r="AG81" i="6"/>
  <c r="AF81" i="6"/>
  <c r="AE81" i="6"/>
  <c r="AD81" i="6"/>
  <c r="W81" i="6"/>
  <c r="J81" i="6"/>
  <c r="H81" i="6"/>
  <c r="G81" i="6"/>
  <c r="AK80" i="6"/>
  <c r="AJ80" i="6"/>
  <c r="AI80" i="6"/>
  <c r="AH80" i="6"/>
  <c r="AG80" i="6"/>
  <c r="AF80" i="6"/>
  <c r="AE80" i="6"/>
  <c r="AD80" i="6"/>
  <c r="W80" i="6"/>
  <c r="J80" i="6"/>
  <c r="H80" i="6"/>
  <c r="G80" i="6"/>
  <c r="AK79" i="6"/>
  <c r="AJ79" i="6"/>
  <c r="AI79" i="6"/>
  <c r="AH79" i="6"/>
  <c r="AG79" i="6"/>
  <c r="AF79" i="6"/>
  <c r="AE79" i="6"/>
  <c r="AD79" i="6"/>
  <c r="W79" i="6"/>
  <c r="S79" i="6"/>
  <c r="J79" i="6"/>
  <c r="H79" i="6"/>
  <c r="G79" i="6"/>
  <c r="AK78" i="6"/>
  <c r="AJ78" i="6"/>
  <c r="AI78" i="6"/>
  <c r="AH78" i="6"/>
  <c r="AG78" i="6"/>
  <c r="AF78" i="6"/>
  <c r="AE78" i="6"/>
  <c r="AD78" i="6"/>
  <c r="W78" i="6"/>
  <c r="S78" i="6"/>
  <c r="J78" i="6"/>
  <c r="H78" i="6"/>
  <c r="G78" i="6"/>
  <c r="AK77" i="6"/>
  <c r="AJ77" i="6"/>
  <c r="AI77" i="6"/>
  <c r="AH77" i="6"/>
  <c r="AG77" i="6"/>
  <c r="AF77" i="6"/>
  <c r="AE77" i="6"/>
  <c r="AD77" i="6"/>
  <c r="W77" i="6"/>
  <c r="J77" i="6"/>
  <c r="H77" i="6"/>
  <c r="G77" i="6"/>
  <c r="AK76" i="6"/>
  <c r="AJ76" i="6"/>
  <c r="AI76" i="6"/>
  <c r="AH76" i="6"/>
  <c r="AG76" i="6"/>
  <c r="AF76" i="6"/>
  <c r="AE76" i="6"/>
  <c r="AD76" i="6"/>
  <c r="W76" i="6"/>
  <c r="J76" i="6"/>
  <c r="H76" i="6"/>
  <c r="G76" i="6"/>
  <c r="AK75" i="6"/>
  <c r="AJ75" i="6"/>
  <c r="AI75" i="6"/>
  <c r="AH75" i="6"/>
  <c r="AG75" i="6"/>
  <c r="AF75" i="6"/>
  <c r="AE75" i="6"/>
  <c r="AD75" i="6"/>
  <c r="W75" i="6"/>
  <c r="S75" i="6"/>
  <c r="J75" i="6"/>
  <c r="H75" i="6"/>
  <c r="G75" i="6"/>
  <c r="AK74" i="6"/>
  <c r="AJ74" i="6"/>
  <c r="AI74" i="6"/>
  <c r="AH74" i="6"/>
  <c r="AG74" i="6"/>
  <c r="AF74" i="6"/>
  <c r="AE74" i="6"/>
  <c r="AD74" i="6"/>
  <c r="W74" i="6"/>
  <c r="S74" i="6"/>
  <c r="J74" i="6"/>
  <c r="H74" i="6"/>
  <c r="G74" i="6"/>
  <c r="AK73" i="6"/>
  <c r="AJ73" i="6"/>
  <c r="AI73" i="6"/>
  <c r="AH73" i="6"/>
  <c r="AG73" i="6"/>
  <c r="AF73" i="6"/>
  <c r="AE73" i="6"/>
  <c r="AD73" i="6"/>
  <c r="W73" i="6"/>
  <c r="J73" i="6"/>
  <c r="H73" i="6"/>
  <c r="G73" i="6"/>
  <c r="AK72" i="6"/>
  <c r="AJ72" i="6"/>
  <c r="AI72" i="6"/>
  <c r="AH72" i="6"/>
  <c r="AG72" i="6"/>
  <c r="AF72" i="6"/>
  <c r="AE72" i="6"/>
  <c r="AD72" i="6"/>
  <c r="W72" i="6"/>
  <c r="W132" i="6"/>
  <c r="J72" i="6"/>
  <c r="H72" i="6"/>
  <c r="G72" i="6"/>
  <c r="AK193" i="6"/>
  <c r="AJ193" i="6"/>
  <c r="AI193" i="6"/>
  <c r="AH193" i="6"/>
  <c r="AG193" i="6"/>
  <c r="AF193" i="6"/>
  <c r="AE193" i="6"/>
  <c r="AD193" i="6"/>
  <c r="W193" i="6"/>
  <c r="S193" i="6"/>
  <c r="J193" i="6"/>
  <c r="H193" i="6"/>
  <c r="G193" i="6"/>
  <c r="AK192" i="6"/>
  <c r="AJ192" i="6"/>
  <c r="AI192" i="6"/>
  <c r="AH192" i="6"/>
  <c r="AG192" i="6"/>
  <c r="AF192" i="6"/>
  <c r="AE192" i="6"/>
  <c r="AD192" i="6"/>
  <c r="W192" i="6"/>
  <c r="J192" i="6"/>
  <c r="H192" i="6"/>
  <c r="G192" i="6"/>
  <c r="AK191" i="6"/>
  <c r="AJ191" i="6"/>
  <c r="AI191" i="6"/>
  <c r="AH191" i="6"/>
  <c r="AG191" i="6"/>
  <c r="AF191" i="6"/>
  <c r="AE191" i="6"/>
  <c r="AD191" i="6"/>
  <c r="W191" i="6"/>
  <c r="S191" i="6"/>
  <c r="J191" i="6"/>
  <c r="H191" i="6"/>
  <c r="G191" i="6"/>
  <c r="AK190" i="6"/>
  <c r="AJ190" i="6"/>
  <c r="AI190" i="6"/>
  <c r="AH190" i="6"/>
  <c r="AG190" i="6"/>
  <c r="AF190" i="6"/>
  <c r="AE190" i="6"/>
  <c r="AD190" i="6"/>
  <c r="W190" i="6"/>
  <c r="J190" i="6"/>
  <c r="H190" i="6"/>
  <c r="G190" i="6"/>
  <c r="AK189" i="6"/>
  <c r="AJ189" i="6"/>
  <c r="AI189" i="6"/>
  <c r="AH189" i="6"/>
  <c r="AG189" i="6"/>
  <c r="AF189" i="6"/>
  <c r="AE189" i="6"/>
  <c r="AD189" i="6"/>
  <c r="W189" i="6"/>
  <c r="S189" i="6"/>
  <c r="J189" i="6"/>
  <c r="H189" i="6"/>
  <c r="G189" i="6"/>
  <c r="AK188" i="6"/>
  <c r="AJ188" i="6"/>
  <c r="AI188" i="6"/>
  <c r="AH188" i="6"/>
  <c r="AG188" i="6"/>
  <c r="AF188" i="6"/>
  <c r="AE188" i="6"/>
  <c r="AD188" i="6"/>
  <c r="W188" i="6"/>
  <c r="S188" i="6"/>
  <c r="J188" i="6"/>
  <c r="H188" i="6"/>
  <c r="G188" i="6"/>
  <c r="AK187" i="6"/>
  <c r="AJ187" i="6"/>
  <c r="AI187" i="6"/>
  <c r="AH187" i="6"/>
  <c r="AG187" i="6"/>
  <c r="AF187" i="6"/>
  <c r="AE187" i="6"/>
  <c r="AD187" i="6"/>
  <c r="W187" i="6"/>
  <c r="S187" i="6"/>
  <c r="J187" i="6"/>
  <c r="H187" i="6"/>
  <c r="G187" i="6"/>
  <c r="AK186" i="6"/>
  <c r="AJ186" i="6"/>
  <c r="AI186" i="6"/>
  <c r="AH186" i="6"/>
  <c r="AG186" i="6"/>
  <c r="AF186" i="6"/>
  <c r="AE186" i="6"/>
  <c r="AD186" i="6"/>
  <c r="W186" i="6"/>
  <c r="J186" i="6"/>
  <c r="H186" i="6"/>
  <c r="G186" i="6"/>
  <c r="AK185" i="6"/>
  <c r="AJ185" i="6"/>
  <c r="AI185" i="6"/>
  <c r="AH185" i="6"/>
  <c r="AG185" i="6"/>
  <c r="AF185" i="6"/>
  <c r="AE185" i="6"/>
  <c r="AD185" i="6"/>
  <c r="W185" i="6"/>
  <c r="S185" i="6"/>
  <c r="J185" i="6"/>
  <c r="H185" i="6"/>
  <c r="G185" i="6"/>
  <c r="AK184" i="6"/>
  <c r="AJ184" i="6"/>
  <c r="AI184" i="6"/>
  <c r="AH184" i="6"/>
  <c r="AG184" i="6"/>
  <c r="AF184" i="6"/>
  <c r="AE184" i="6"/>
  <c r="AD184" i="6"/>
  <c r="W184" i="6"/>
  <c r="S184" i="6"/>
  <c r="J184" i="6"/>
  <c r="H184" i="6"/>
  <c r="G184" i="6"/>
  <c r="AK183" i="6"/>
  <c r="AJ183" i="6"/>
  <c r="AI183" i="6"/>
  <c r="AH183" i="6"/>
  <c r="AG183" i="6"/>
  <c r="AF183" i="6"/>
  <c r="AE183" i="6"/>
  <c r="AD183" i="6"/>
  <c r="W183" i="6"/>
  <c r="S183" i="6"/>
  <c r="J183" i="6"/>
  <c r="H183" i="6"/>
  <c r="G183" i="6"/>
  <c r="AK182" i="6"/>
  <c r="AJ182" i="6"/>
  <c r="AI182" i="6"/>
  <c r="AH182" i="6"/>
  <c r="AG182" i="6"/>
  <c r="AF182" i="6"/>
  <c r="AE182" i="6"/>
  <c r="AD182" i="6"/>
  <c r="W182" i="6"/>
  <c r="J182" i="6"/>
  <c r="G182" i="6"/>
  <c r="AK181" i="6"/>
  <c r="AJ181" i="6"/>
  <c r="AI181" i="6"/>
  <c r="AH181" i="6"/>
  <c r="AG181" i="6"/>
  <c r="AF181" i="6"/>
  <c r="AE181" i="6"/>
  <c r="AD181" i="6"/>
  <c r="W181" i="6"/>
  <c r="J181" i="6"/>
  <c r="G181" i="6"/>
  <c r="AK180" i="6"/>
  <c r="AJ180" i="6"/>
  <c r="AI180" i="6"/>
  <c r="AH180" i="6"/>
  <c r="AG180" i="6"/>
  <c r="AF180" i="6"/>
  <c r="AE180" i="6"/>
  <c r="AD180" i="6"/>
  <c r="W180" i="6"/>
  <c r="J180" i="6"/>
  <c r="G180" i="6"/>
  <c r="AK179" i="6"/>
  <c r="AJ179" i="6"/>
  <c r="AI179" i="6"/>
  <c r="AH179" i="6"/>
  <c r="AG179" i="6"/>
  <c r="AF179" i="6"/>
  <c r="AE179" i="6"/>
  <c r="AD179" i="6"/>
  <c r="W179" i="6"/>
  <c r="S179" i="6"/>
  <c r="J179" i="6"/>
  <c r="G179" i="6"/>
  <c r="AK178" i="6"/>
  <c r="AJ178" i="6"/>
  <c r="AI178" i="6"/>
  <c r="AH178" i="6"/>
  <c r="AG178" i="6"/>
  <c r="AF178" i="6"/>
  <c r="AE178" i="6"/>
  <c r="AD178" i="6"/>
  <c r="W178" i="6"/>
  <c r="J178" i="6"/>
  <c r="G178" i="6"/>
  <c r="AK177" i="6"/>
  <c r="AJ177" i="6"/>
  <c r="AI177" i="6"/>
  <c r="AH177" i="6"/>
  <c r="AG177" i="6"/>
  <c r="AF177" i="6"/>
  <c r="AE177" i="6"/>
  <c r="AD177" i="6"/>
  <c r="W177" i="6"/>
  <c r="J177" i="6"/>
  <c r="G177" i="6"/>
  <c r="AK176" i="6"/>
  <c r="AJ176" i="6"/>
  <c r="AI176" i="6"/>
  <c r="AH176" i="6"/>
  <c r="AG176" i="6"/>
  <c r="AF176" i="6"/>
  <c r="AE176" i="6"/>
  <c r="AD176" i="6"/>
  <c r="W176" i="6"/>
  <c r="J176" i="6"/>
  <c r="G176" i="6"/>
  <c r="AK175" i="6"/>
  <c r="AJ175" i="6"/>
  <c r="AI175" i="6"/>
  <c r="AH175" i="6"/>
  <c r="AG175" i="6"/>
  <c r="AF175" i="6"/>
  <c r="AE175" i="6"/>
  <c r="AD175" i="6"/>
  <c r="W175" i="6"/>
  <c r="J175" i="6"/>
  <c r="G175" i="6"/>
  <c r="AK174" i="6"/>
  <c r="AJ174" i="6"/>
  <c r="AI174" i="6"/>
  <c r="AH174" i="6"/>
  <c r="AG174" i="6"/>
  <c r="AF174" i="6"/>
  <c r="AE174" i="6"/>
  <c r="AD174" i="6"/>
  <c r="W174" i="6"/>
  <c r="J174" i="6"/>
  <c r="G174" i="6"/>
  <c r="AK173" i="6"/>
  <c r="AJ173" i="6"/>
  <c r="AI173" i="6"/>
  <c r="AH173" i="6"/>
  <c r="AG173" i="6"/>
  <c r="AF173" i="6"/>
  <c r="AE173" i="6"/>
  <c r="AD173" i="6"/>
  <c r="W173" i="6"/>
  <c r="J173" i="6"/>
  <c r="G173" i="6"/>
  <c r="AK172" i="6"/>
  <c r="AJ172" i="6"/>
  <c r="AI172" i="6"/>
  <c r="AH172" i="6"/>
  <c r="AG172" i="6"/>
  <c r="AF172" i="6"/>
  <c r="AE172" i="6"/>
  <c r="AD172" i="6"/>
  <c r="W172" i="6"/>
  <c r="J172" i="6"/>
  <c r="G172" i="6"/>
  <c r="AK171" i="6"/>
  <c r="AJ171" i="6"/>
  <c r="AI171" i="6"/>
  <c r="AH171" i="6"/>
  <c r="AG171" i="6"/>
  <c r="AF171" i="6"/>
  <c r="AE171" i="6"/>
  <c r="AD171" i="6"/>
  <c r="W171" i="6"/>
  <c r="S171" i="6"/>
  <c r="J171" i="6"/>
  <c r="G171" i="6"/>
  <c r="AK170" i="6"/>
  <c r="AJ170" i="6"/>
  <c r="AI170" i="6"/>
  <c r="AH170" i="6"/>
  <c r="AG170" i="6"/>
  <c r="AF170" i="6"/>
  <c r="AE170" i="6"/>
  <c r="AD170" i="6"/>
  <c r="W170" i="6"/>
  <c r="J170" i="6"/>
  <c r="G170" i="6"/>
  <c r="AK169" i="6"/>
  <c r="AJ169" i="6"/>
  <c r="AI169" i="6"/>
  <c r="AH169" i="6"/>
  <c r="AG169" i="6"/>
  <c r="AF169" i="6"/>
  <c r="AE169" i="6"/>
  <c r="AD169" i="6"/>
  <c r="W169" i="6"/>
  <c r="J169" i="6"/>
  <c r="G169" i="6"/>
  <c r="AK168" i="6"/>
  <c r="AJ168" i="6"/>
  <c r="AI168" i="6"/>
  <c r="AH168" i="6"/>
  <c r="AG168" i="6"/>
  <c r="AF168" i="6"/>
  <c r="AE168" i="6"/>
  <c r="AD168" i="6"/>
  <c r="W168" i="6"/>
  <c r="J168" i="6"/>
  <c r="G168" i="6"/>
  <c r="AK167" i="6"/>
  <c r="AJ167" i="6"/>
  <c r="AI167" i="6"/>
  <c r="AH167" i="6"/>
  <c r="AG167" i="6"/>
  <c r="AF167" i="6"/>
  <c r="AE167" i="6"/>
  <c r="AD167" i="6"/>
  <c r="W167" i="6"/>
  <c r="J167" i="6"/>
  <c r="G167" i="6"/>
  <c r="AK166" i="6"/>
  <c r="AJ166" i="6"/>
  <c r="AI166" i="6"/>
  <c r="AH166" i="6"/>
  <c r="AG166" i="6"/>
  <c r="AF166" i="6"/>
  <c r="AE166" i="6"/>
  <c r="AD166" i="6"/>
  <c r="W166" i="6"/>
  <c r="J166" i="6"/>
  <c r="G166" i="6"/>
  <c r="AK165" i="6"/>
  <c r="AJ165" i="6"/>
  <c r="AI165" i="6"/>
  <c r="AH165" i="6"/>
  <c r="AG165" i="6"/>
  <c r="AF165" i="6"/>
  <c r="AE165" i="6"/>
  <c r="AD165" i="6"/>
  <c r="W165" i="6"/>
  <c r="J165" i="6"/>
  <c r="G165" i="6"/>
  <c r="AK164" i="6"/>
  <c r="AJ164" i="6"/>
  <c r="AI164" i="6"/>
  <c r="AH164" i="6"/>
  <c r="AG164" i="6"/>
  <c r="AF164" i="6"/>
  <c r="AE164" i="6"/>
  <c r="AD164" i="6"/>
  <c r="W164" i="6"/>
  <c r="J164" i="6"/>
  <c r="G164" i="6"/>
  <c r="AK163" i="6"/>
  <c r="AJ163" i="6"/>
  <c r="AI163" i="6"/>
  <c r="AH163" i="6"/>
  <c r="AG163" i="6"/>
  <c r="AF163" i="6"/>
  <c r="AE163" i="6"/>
  <c r="AD163" i="6"/>
  <c r="W163" i="6"/>
  <c r="S163" i="6"/>
  <c r="J163" i="6"/>
  <c r="G163" i="6"/>
  <c r="AK162" i="6"/>
  <c r="AJ162" i="6"/>
  <c r="AI162" i="6"/>
  <c r="AH162" i="6"/>
  <c r="AG162" i="6"/>
  <c r="AF162" i="6"/>
  <c r="AE162" i="6"/>
  <c r="AD162" i="6"/>
  <c r="W162" i="6"/>
  <c r="J162" i="6"/>
  <c r="H162" i="6"/>
  <c r="G162" i="6"/>
  <c r="AK161" i="6"/>
  <c r="AJ161" i="6"/>
  <c r="AI161" i="6"/>
  <c r="AH161" i="6"/>
  <c r="AG161" i="6"/>
  <c r="AF161" i="6"/>
  <c r="AE161" i="6"/>
  <c r="AD161" i="6"/>
  <c r="W161" i="6"/>
  <c r="S161" i="6"/>
  <c r="J161" i="6"/>
  <c r="H161" i="6"/>
  <c r="G161" i="6"/>
  <c r="AK160" i="6"/>
  <c r="AJ160" i="6"/>
  <c r="AI160" i="6"/>
  <c r="AH160" i="6"/>
  <c r="AG160" i="6"/>
  <c r="AF160" i="6"/>
  <c r="AE160" i="6"/>
  <c r="AD160" i="6"/>
  <c r="W160" i="6"/>
  <c r="S160" i="6"/>
  <c r="J160" i="6"/>
  <c r="H160" i="6"/>
  <c r="G160" i="6"/>
  <c r="AK159" i="6"/>
  <c r="AJ159" i="6"/>
  <c r="AI159" i="6"/>
  <c r="AH159" i="6"/>
  <c r="AG159" i="6"/>
  <c r="AF159" i="6"/>
  <c r="AE159" i="6"/>
  <c r="AD159" i="6"/>
  <c r="W159" i="6"/>
  <c r="J159" i="6"/>
  <c r="H159" i="6"/>
  <c r="G159" i="6"/>
  <c r="AK158" i="6"/>
  <c r="AJ158" i="6"/>
  <c r="AI158" i="6"/>
  <c r="AH158" i="6"/>
  <c r="AG158" i="6"/>
  <c r="AF158" i="6"/>
  <c r="AE158" i="6"/>
  <c r="AD158" i="6"/>
  <c r="W158" i="6"/>
  <c r="J158" i="6"/>
  <c r="H158" i="6"/>
  <c r="G158" i="6"/>
  <c r="AK157" i="6"/>
  <c r="AJ157" i="6"/>
  <c r="AI157" i="6"/>
  <c r="AH157" i="6"/>
  <c r="AG157" i="6"/>
  <c r="AF157" i="6"/>
  <c r="AE157" i="6"/>
  <c r="AD157" i="6"/>
  <c r="W157" i="6"/>
  <c r="S157" i="6"/>
  <c r="J157" i="6"/>
  <c r="H157" i="6"/>
  <c r="G157" i="6"/>
  <c r="AK156" i="6"/>
  <c r="AJ156" i="6"/>
  <c r="AI156" i="6"/>
  <c r="AH156" i="6"/>
  <c r="AG156" i="6"/>
  <c r="AF156" i="6"/>
  <c r="AE156" i="6"/>
  <c r="AD156" i="6"/>
  <c r="W156" i="6"/>
  <c r="S156" i="6"/>
  <c r="J156" i="6"/>
  <c r="H156" i="6"/>
  <c r="G156" i="6"/>
  <c r="AK155" i="6"/>
  <c r="AJ155" i="6"/>
  <c r="AI155" i="6"/>
  <c r="AH155" i="6"/>
  <c r="AG155" i="6"/>
  <c r="AF155" i="6"/>
  <c r="AE155" i="6"/>
  <c r="AD155" i="6"/>
  <c r="W155" i="6"/>
  <c r="J155" i="6"/>
  <c r="H155" i="6"/>
  <c r="G155" i="6"/>
  <c r="AK154" i="6"/>
  <c r="AJ154" i="6"/>
  <c r="AI154" i="6"/>
  <c r="AH154" i="6"/>
  <c r="AG154" i="6"/>
  <c r="AF154" i="6"/>
  <c r="AE154" i="6"/>
  <c r="AD154" i="6"/>
  <c r="W154" i="6"/>
  <c r="J154" i="6"/>
  <c r="H154" i="6"/>
  <c r="G154" i="6"/>
  <c r="AK153" i="6"/>
  <c r="AJ153" i="6"/>
  <c r="AI153" i="6"/>
  <c r="AH153" i="6"/>
  <c r="AG153" i="6"/>
  <c r="AF153" i="6"/>
  <c r="AE153" i="6"/>
  <c r="AD153" i="6"/>
  <c r="W153" i="6"/>
  <c r="S153" i="6"/>
  <c r="J153" i="6"/>
  <c r="H153" i="6"/>
  <c r="G153" i="6"/>
  <c r="AK152" i="6"/>
  <c r="AJ152" i="6"/>
  <c r="AI152" i="6"/>
  <c r="AH152" i="6"/>
  <c r="AG152" i="6"/>
  <c r="AF152" i="6"/>
  <c r="AE152" i="6"/>
  <c r="AD152" i="6"/>
  <c r="W152" i="6"/>
  <c r="S152" i="6"/>
  <c r="J152" i="6"/>
  <c r="H152" i="6"/>
  <c r="G152" i="6"/>
  <c r="AK151" i="6"/>
  <c r="AJ151" i="6"/>
  <c r="AI151" i="6"/>
  <c r="AH151" i="6"/>
  <c r="AG151" i="6"/>
  <c r="AF151" i="6"/>
  <c r="AE151" i="6"/>
  <c r="AD151" i="6"/>
  <c r="W151" i="6"/>
  <c r="J151" i="6"/>
  <c r="H151" i="6"/>
  <c r="G151" i="6"/>
  <c r="AK150" i="6"/>
  <c r="AJ150" i="6"/>
  <c r="AI150" i="6"/>
  <c r="AH150" i="6"/>
  <c r="AG150" i="6"/>
  <c r="AF150" i="6"/>
  <c r="AE150" i="6"/>
  <c r="AD150" i="6"/>
  <c r="W150" i="6"/>
  <c r="J150" i="6"/>
  <c r="H150" i="6"/>
  <c r="G150" i="6"/>
  <c r="AK149" i="6"/>
  <c r="AJ149" i="6"/>
  <c r="AI149" i="6"/>
  <c r="AH149" i="6"/>
  <c r="AG149" i="6"/>
  <c r="AF149" i="6"/>
  <c r="AE149" i="6"/>
  <c r="AD149" i="6"/>
  <c r="W149" i="6"/>
  <c r="S149" i="6"/>
  <c r="J149" i="6"/>
  <c r="H149" i="6"/>
  <c r="G149" i="6"/>
  <c r="AK148" i="6"/>
  <c r="AJ148" i="6"/>
  <c r="AI148" i="6"/>
  <c r="AH148" i="6"/>
  <c r="AG148" i="6"/>
  <c r="AF148" i="6"/>
  <c r="AE148" i="6"/>
  <c r="AD148" i="6"/>
  <c r="W148" i="6"/>
  <c r="S148" i="6"/>
  <c r="J148" i="6"/>
  <c r="H148" i="6"/>
  <c r="G148" i="6"/>
  <c r="AK147" i="6"/>
  <c r="AJ147" i="6"/>
  <c r="AI147" i="6"/>
  <c r="AH147" i="6"/>
  <c r="AG147" i="6"/>
  <c r="AF147" i="6"/>
  <c r="AE147" i="6"/>
  <c r="AD147" i="6"/>
  <c r="W147" i="6"/>
  <c r="J147" i="6"/>
  <c r="H147" i="6"/>
  <c r="G147" i="6"/>
  <c r="AK146" i="6"/>
  <c r="AJ146" i="6"/>
  <c r="AI146" i="6"/>
  <c r="AH146" i="6"/>
  <c r="AG146" i="6"/>
  <c r="AF146" i="6"/>
  <c r="AE146" i="6"/>
  <c r="AD146" i="6"/>
  <c r="W146" i="6"/>
  <c r="J146" i="6"/>
  <c r="H146" i="6"/>
  <c r="G146" i="6"/>
  <c r="AK145" i="6"/>
  <c r="AJ145" i="6"/>
  <c r="AI145" i="6"/>
  <c r="AH145" i="6"/>
  <c r="AG145" i="6"/>
  <c r="AF145" i="6"/>
  <c r="AE145" i="6"/>
  <c r="AD145" i="6"/>
  <c r="W145" i="6"/>
  <c r="S145" i="6"/>
  <c r="J145" i="6"/>
  <c r="H145" i="6"/>
  <c r="G145" i="6"/>
  <c r="AK144" i="6"/>
  <c r="AJ144" i="6"/>
  <c r="AI144" i="6"/>
  <c r="AH144" i="6"/>
  <c r="AG144" i="6"/>
  <c r="AF144" i="6"/>
  <c r="AE144" i="6"/>
  <c r="AD144" i="6"/>
  <c r="W144" i="6"/>
  <c r="S144" i="6"/>
  <c r="J144" i="6"/>
  <c r="H144" i="6"/>
  <c r="G144" i="6"/>
  <c r="AK143" i="6"/>
  <c r="AJ143" i="6"/>
  <c r="AI143" i="6"/>
  <c r="AH143" i="6"/>
  <c r="AG143" i="6"/>
  <c r="AF143" i="6"/>
  <c r="AE143" i="6"/>
  <c r="AD143" i="6"/>
  <c r="W143" i="6"/>
  <c r="J143" i="6"/>
  <c r="H143" i="6"/>
  <c r="G143" i="6"/>
  <c r="AK142" i="6"/>
  <c r="AJ142" i="6"/>
  <c r="AI142" i="6"/>
  <c r="AH142" i="6"/>
  <c r="AG142" i="6"/>
  <c r="AF142" i="6"/>
  <c r="AE142" i="6"/>
  <c r="AD142" i="6"/>
  <c r="W142" i="6"/>
  <c r="J142" i="6"/>
  <c r="H142" i="6"/>
  <c r="G142" i="6"/>
  <c r="AK141" i="6"/>
  <c r="AJ141" i="6"/>
  <c r="AI141" i="6"/>
  <c r="AH141" i="6"/>
  <c r="AG141" i="6"/>
  <c r="AF141" i="6"/>
  <c r="AE141" i="6"/>
  <c r="AD141" i="6"/>
  <c r="W141" i="6"/>
  <c r="S141" i="6"/>
  <c r="J141" i="6"/>
  <c r="H141" i="6"/>
  <c r="G141" i="6"/>
  <c r="AK140" i="6"/>
  <c r="AJ140" i="6"/>
  <c r="AI140" i="6"/>
  <c r="AH140" i="6"/>
  <c r="AG140" i="6"/>
  <c r="AF140" i="6"/>
  <c r="AE140" i="6"/>
  <c r="AD140" i="6"/>
  <c r="W140" i="6"/>
  <c r="S140" i="6"/>
  <c r="J140" i="6"/>
  <c r="H140" i="6"/>
  <c r="G140" i="6"/>
  <c r="AK139" i="6"/>
  <c r="AJ139" i="6"/>
  <c r="AI139" i="6"/>
  <c r="AH139" i="6"/>
  <c r="AG139" i="6"/>
  <c r="AF139" i="6"/>
  <c r="AE139" i="6"/>
  <c r="AD139" i="6"/>
  <c r="W139" i="6"/>
  <c r="J139" i="6"/>
  <c r="H139" i="6"/>
  <c r="G139" i="6"/>
  <c r="AK138" i="6"/>
  <c r="AJ138" i="6"/>
  <c r="AI138" i="6"/>
  <c r="AH138" i="6"/>
  <c r="AG138" i="6"/>
  <c r="AF138" i="6"/>
  <c r="AE138" i="6"/>
  <c r="AD138" i="6"/>
  <c r="W138" i="6"/>
  <c r="J138" i="6"/>
  <c r="H138" i="6"/>
  <c r="G138" i="6"/>
  <c r="AK137" i="6"/>
  <c r="AJ137" i="6"/>
  <c r="AI137" i="6"/>
  <c r="AH137" i="6"/>
  <c r="AG137" i="6"/>
  <c r="AF137" i="6"/>
  <c r="AE137" i="6"/>
  <c r="AD137" i="6"/>
  <c r="W137" i="6"/>
  <c r="S137" i="6"/>
  <c r="J137" i="6"/>
  <c r="H137" i="6"/>
  <c r="G137" i="6"/>
  <c r="AK136" i="6"/>
  <c r="AJ136" i="6"/>
  <c r="AI136" i="6"/>
  <c r="AH136" i="6"/>
  <c r="AG136" i="6"/>
  <c r="AF136" i="6"/>
  <c r="AE136" i="6"/>
  <c r="AD136" i="6"/>
  <c r="W136" i="6"/>
  <c r="W194" i="6" s="1"/>
  <c r="S136" i="6"/>
  <c r="J136" i="6"/>
  <c r="H136" i="6"/>
  <c r="G136" i="6"/>
  <c r="AK135" i="6"/>
  <c r="AJ135" i="6"/>
  <c r="AI135" i="6"/>
  <c r="AH135" i="6"/>
  <c r="AG135" i="6"/>
  <c r="AF135" i="6"/>
  <c r="AE135" i="6"/>
  <c r="AD135" i="6"/>
  <c r="W135" i="6"/>
  <c r="J135" i="6"/>
  <c r="H135" i="6"/>
  <c r="G135" i="6"/>
  <c r="AK134" i="6"/>
  <c r="AJ134" i="6"/>
  <c r="AI134" i="6"/>
  <c r="AH134" i="6"/>
  <c r="AG134" i="6"/>
  <c r="AF134" i="6"/>
  <c r="AE134" i="6"/>
  <c r="AD134" i="6"/>
  <c r="W134" i="6"/>
  <c r="S134" i="6"/>
  <c r="J134" i="6"/>
  <c r="H134" i="6"/>
  <c r="G134" i="6"/>
  <c r="D194" i="6"/>
  <c r="D132" i="6"/>
  <c r="D70" i="6"/>
  <c r="AK69" i="7"/>
  <c r="AJ69" i="7"/>
  <c r="AI69" i="7"/>
  <c r="AH69" i="7"/>
  <c r="AG69" i="7"/>
  <c r="AF69" i="7"/>
  <c r="AE69" i="7"/>
  <c r="AD69" i="7"/>
  <c r="W69" i="7"/>
  <c r="J69" i="7"/>
  <c r="H69" i="7"/>
  <c r="G69" i="7"/>
  <c r="AK68" i="7"/>
  <c r="AJ68" i="7"/>
  <c r="AI68" i="7"/>
  <c r="AH68" i="7"/>
  <c r="AG68" i="7"/>
  <c r="AF68" i="7"/>
  <c r="AE68" i="7"/>
  <c r="AD68" i="7"/>
  <c r="W68" i="7"/>
  <c r="J68" i="7"/>
  <c r="H68" i="7"/>
  <c r="G68" i="7"/>
  <c r="AK67" i="7"/>
  <c r="AJ67" i="7"/>
  <c r="AI67" i="7"/>
  <c r="AH67" i="7"/>
  <c r="AG67" i="7"/>
  <c r="AF67" i="7"/>
  <c r="AE67" i="7"/>
  <c r="AD67" i="7"/>
  <c r="W67" i="7"/>
  <c r="J67" i="7"/>
  <c r="H67" i="7"/>
  <c r="G67" i="7"/>
  <c r="AK66" i="7"/>
  <c r="AJ66" i="7"/>
  <c r="AI66" i="7"/>
  <c r="AH66" i="7"/>
  <c r="AG66" i="7"/>
  <c r="AF66" i="7"/>
  <c r="AE66" i="7"/>
  <c r="AD66" i="7"/>
  <c r="W66" i="7"/>
  <c r="J66" i="7"/>
  <c r="H66" i="7"/>
  <c r="G66" i="7"/>
  <c r="AK65" i="7"/>
  <c r="AJ65" i="7"/>
  <c r="AI65" i="7"/>
  <c r="AH65" i="7"/>
  <c r="AG65" i="7"/>
  <c r="AF65" i="7"/>
  <c r="AE65" i="7"/>
  <c r="AD65" i="7"/>
  <c r="W65" i="7"/>
  <c r="J65" i="7"/>
  <c r="H65" i="7"/>
  <c r="G65" i="7"/>
  <c r="AK64" i="7"/>
  <c r="AJ64" i="7"/>
  <c r="AI64" i="7"/>
  <c r="AH64" i="7"/>
  <c r="AG64" i="7"/>
  <c r="AF64" i="7"/>
  <c r="AE64" i="7"/>
  <c r="AD64" i="7"/>
  <c r="W64" i="7"/>
  <c r="J64" i="7"/>
  <c r="H64" i="7"/>
  <c r="G64" i="7"/>
  <c r="AK63" i="7"/>
  <c r="AJ63" i="7"/>
  <c r="AI63" i="7"/>
  <c r="AH63" i="7"/>
  <c r="AG63" i="7"/>
  <c r="AF63" i="7"/>
  <c r="AE63" i="7"/>
  <c r="AD63" i="7"/>
  <c r="W63" i="7"/>
  <c r="S63" i="7"/>
  <c r="J63" i="7"/>
  <c r="H63" i="7"/>
  <c r="G63" i="7"/>
  <c r="AK62" i="7"/>
  <c r="AJ62" i="7"/>
  <c r="AI62" i="7"/>
  <c r="AH62" i="7"/>
  <c r="AG62" i="7"/>
  <c r="AF62" i="7"/>
  <c r="AE62" i="7"/>
  <c r="AD62" i="7"/>
  <c r="W62" i="7"/>
  <c r="S62" i="7"/>
  <c r="J62" i="7"/>
  <c r="H62" i="7"/>
  <c r="G62" i="7"/>
  <c r="AK61" i="7"/>
  <c r="AJ61" i="7"/>
  <c r="AI61" i="7"/>
  <c r="AH61" i="7"/>
  <c r="AG61" i="7"/>
  <c r="AF61" i="7"/>
  <c r="AE61" i="7"/>
  <c r="AD61" i="7"/>
  <c r="W61" i="7"/>
  <c r="J61" i="7"/>
  <c r="H61" i="7"/>
  <c r="G61" i="7"/>
  <c r="AK60" i="7"/>
  <c r="AJ60" i="7"/>
  <c r="AI60" i="7"/>
  <c r="AH60" i="7"/>
  <c r="AG60" i="7"/>
  <c r="AF60" i="7"/>
  <c r="AE60" i="7"/>
  <c r="AD60" i="7"/>
  <c r="W60" i="7"/>
  <c r="J60" i="7"/>
  <c r="H60" i="7"/>
  <c r="G60" i="7"/>
  <c r="AK59" i="7"/>
  <c r="AJ59" i="7"/>
  <c r="AI59" i="7"/>
  <c r="AH59" i="7"/>
  <c r="AG59" i="7"/>
  <c r="AF59" i="7"/>
  <c r="AE59" i="7"/>
  <c r="AD59" i="7"/>
  <c r="W59" i="7"/>
  <c r="J59" i="7"/>
  <c r="H59" i="7"/>
  <c r="G59" i="7"/>
  <c r="AK58" i="7"/>
  <c r="AJ58" i="7"/>
  <c r="AI58" i="7"/>
  <c r="AH58" i="7"/>
  <c r="AG58" i="7"/>
  <c r="AF58" i="7"/>
  <c r="AE58" i="7"/>
  <c r="AD58" i="7"/>
  <c r="W58" i="7"/>
  <c r="J58" i="7"/>
  <c r="G58" i="7"/>
  <c r="AK57" i="7"/>
  <c r="AJ57" i="7"/>
  <c r="AI57" i="7"/>
  <c r="AH57" i="7"/>
  <c r="AG57" i="7"/>
  <c r="AF57" i="7"/>
  <c r="AE57" i="7"/>
  <c r="AD57" i="7"/>
  <c r="W57" i="7"/>
  <c r="J57" i="7"/>
  <c r="G57" i="7"/>
  <c r="AK56" i="7"/>
  <c r="AJ56" i="7"/>
  <c r="AI56" i="7"/>
  <c r="AH56" i="7"/>
  <c r="AG56" i="7"/>
  <c r="AF56" i="7"/>
  <c r="AE56" i="7"/>
  <c r="AD56" i="7"/>
  <c r="W56" i="7"/>
  <c r="J56" i="7"/>
  <c r="G56" i="7"/>
  <c r="AK55" i="7"/>
  <c r="AJ55" i="7"/>
  <c r="AI55" i="7"/>
  <c r="AH55" i="7"/>
  <c r="AG55" i="7"/>
  <c r="AF55" i="7"/>
  <c r="AE55" i="7"/>
  <c r="AD55" i="7"/>
  <c r="W55" i="7"/>
  <c r="S55" i="7"/>
  <c r="J55" i="7"/>
  <c r="G55" i="7"/>
  <c r="AK54" i="7"/>
  <c r="AJ54" i="7"/>
  <c r="AI54" i="7"/>
  <c r="AH54" i="7"/>
  <c r="AG54" i="7"/>
  <c r="AF54" i="7"/>
  <c r="AE54" i="7"/>
  <c r="AD54" i="7"/>
  <c r="W54" i="7"/>
  <c r="S54" i="7"/>
  <c r="J54" i="7"/>
  <c r="G54" i="7"/>
  <c r="AK53" i="7"/>
  <c r="AJ53" i="7"/>
  <c r="AI53" i="7"/>
  <c r="AH53" i="7"/>
  <c r="AG53" i="7"/>
  <c r="AF53" i="7"/>
  <c r="AE53" i="7"/>
  <c r="AD53" i="7"/>
  <c r="W53" i="7"/>
  <c r="J53" i="7"/>
  <c r="G53" i="7"/>
  <c r="AK52" i="7"/>
  <c r="AJ52" i="7"/>
  <c r="AI52" i="7"/>
  <c r="AH52" i="7"/>
  <c r="AG52" i="7"/>
  <c r="AF52" i="7"/>
  <c r="AE52" i="7"/>
  <c r="AD52" i="7"/>
  <c r="W52" i="7"/>
  <c r="J52" i="7"/>
  <c r="G52" i="7"/>
  <c r="AK51" i="7"/>
  <c r="AJ51" i="7"/>
  <c r="AI51" i="7"/>
  <c r="AH51" i="7"/>
  <c r="AG51" i="7"/>
  <c r="AF51" i="7"/>
  <c r="AE51" i="7"/>
  <c r="AD51" i="7"/>
  <c r="W51" i="7"/>
  <c r="J51" i="7"/>
  <c r="G51" i="7"/>
  <c r="AK50" i="7"/>
  <c r="AJ50" i="7"/>
  <c r="AI50" i="7"/>
  <c r="AH50" i="7"/>
  <c r="AG50" i="7"/>
  <c r="AF50" i="7"/>
  <c r="AE50" i="7"/>
  <c r="AD50" i="7"/>
  <c r="W50" i="7"/>
  <c r="J50" i="7"/>
  <c r="G50" i="7"/>
  <c r="AK49" i="7"/>
  <c r="AJ49" i="7"/>
  <c r="AI49" i="7"/>
  <c r="AH49" i="7"/>
  <c r="AG49" i="7"/>
  <c r="AF49" i="7"/>
  <c r="AE49" i="7"/>
  <c r="AD49" i="7"/>
  <c r="W49" i="7"/>
  <c r="J49" i="7"/>
  <c r="G49" i="7"/>
  <c r="AK48" i="7"/>
  <c r="AJ48" i="7"/>
  <c r="AI48" i="7"/>
  <c r="AH48" i="7"/>
  <c r="AG48" i="7"/>
  <c r="AF48" i="7"/>
  <c r="AE48" i="7"/>
  <c r="AD48" i="7"/>
  <c r="W48" i="7"/>
  <c r="J48" i="7"/>
  <c r="G48" i="7"/>
  <c r="AK47" i="7"/>
  <c r="AJ47" i="7"/>
  <c r="AI47" i="7"/>
  <c r="AH47" i="7"/>
  <c r="AG47" i="7"/>
  <c r="AF47" i="7"/>
  <c r="AE47" i="7"/>
  <c r="AD47" i="7"/>
  <c r="W47" i="7"/>
  <c r="S47" i="7"/>
  <c r="J47" i="7"/>
  <c r="G47" i="7"/>
  <c r="AK46" i="7"/>
  <c r="AJ46" i="7"/>
  <c r="AI46" i="7"/>
  <c r="AH46" i="7"/>
  <c r="AG46" i="7"/>
  <c r="AF46" i="7"/>
  <c r="AE46" i="7"/>
  <c r="AD46" i="7"/>
  <c r="W46" i="7"/>
  <c r="S46" i="7"/>
  <c r="J46" i="7"/>
  <c r="G46" i="7"/>
  <c r="AK45" i="7"/>
  <c r="AJ45" i="7"/>
  <c r="AI45" i="7"/>
  <c r="AH45" i="7"/>
  <c r="AG45" i="7"/>
  <c r="AF45" i="7"/>
  <c r="AE45" i="7"/>
  <c r="AD45" i="7"/>
  <c r="W45" i="7"/>
  <c r="J45" i="7"/>
  <c r="G45" i="7"/>
  <c r="AK44" i="7"/>
  <c r="AJ44" i="7"/>
  <c r="AI44" i="7"/>
  <c r="AH44" i="7"/>
  <c r="AG44" i="7"/>
  <c r="AF44" i="7"/>
  <c r="AE44" i="7"/>
  <c r="AD44" i="7"/>
  <c r="W44" i="7"/>
  <c r="J44" i="7"/>
  <c r="G44" i="7"/>
  <c r="AK43" i="7"/>
  <c r="AJ43" i="7"/>
  <c r="AI43" i="7"/>
  <c r="AH43" i="7"/>
  <c r="AG43" i="7"/>
  <c r="AF43" i="7"/>
  <c r="AE43" i="7"/>
  <c r="AD43" i="7"/>
  <c r="W43" i="7"/>
  <c r="J43" i="7"/>
  <c r="G43" i="7"/>
  <c r="AK42" i="7"/>
  <c r="AJ42" i="7"/>
  <c r="AI42" i="7"/>
  <c r="AH42" i="7"/>
  <c r="AG42" i="7"/>
  <c r="AF42" i="7"/>
  <c r="AE42" i="7"/>
  <c r="AD42" i="7"/>
  <c r="W42" i="7"/>
  <c r="J42" i="7"/>
  <c r="G42" i="7"/>
  <c r="AK41" i="7"/>
  <c r="AJ41" i="7"/>
  <c r="AI41" i="7"/>
  <c r="AH41" i="7"/>
  <c r="AG41" i="7"/>
  <c r="AF41" i="7"/>
  <c r="AE41" i="7"/>
  <c r="AD41" i="7"/>
  <c r="W41" i="7"/>
  <c r="J41" i="7"/>
  <c r="G41" i="7"/>
  <c r="AK40" i="7"/>
  <c r="AJ40" i="7"/>
  <c r="AI40" i="7"/>
  <c r="AH40" i="7"/>
  <c r="AG40" i="7"/>
  <c r="AF40" i="7"/>
  <c r="AE40" i="7"/>
  <c r="AD40" i="7"/>
  <c r="W40" i="7"/>
  <c r="J40" i="7"/>
  <c r="G40" i="7"/>
  <c r="AK39" i="7"/>
  <c r="AJ39" i="7"/>
  <c r="AI39" i="7"/>
  <c r="AH39" i="7"/>
  <c r="AG39" i="7"/>
  <c r="AF39" i="7"/>
  <c r="AE39" i="7"/>
  <c r="AD39" i="7"/>
  <c r="W39" i="7"/>
  <c r="S39" i="7"/>
  <c r="J39" i="7"/>
  <c r="G39" i="7"/>
  <c r="AK38" i="7"/>
  <c r="AJ38" i="7"/>
  <c r="AI38" i="7"/>
  <c r="AH38" i="7"/>
  <c r="AG38" i="7"/>
  <c r="AF38" i="7"/>
  <c r="AE38" i="7"/>
  <c r="AD38" i="7"/>
  <c r="W38" i="7"/>
  <c r="S38" i="7"/>
  <c r="J38" i="7"/>
  <c r="H38" i="7"/>
  <c r="G38" i="7"/>
  <c r="AK37" i="7"/>
  <c r="AJ37" i="7"/>
  <c r="AI37" i="7"/>
  <c r="AH37" i="7"/>
  <c r="AG37" i="7"/>
  <c r="AF37" i="7"/>
  <c r="AE37" i="7"/>
  <c r="AD37" i="7"/>
  <c r="W37" i="7"/>
  <c r="J37" i="7"/>
  <c r="H37" i="7"/>
  <c r="G37" i="7"/>
  <c r="AK36" i="7"/>
  <c r="AJ36" i="7"/>
  <c r="AI36" i="7"/>
  <c r="AH36" i="7"/>
  <c r="AG36" i="7"/>
  <c r="AF36" i="7"/>
  <c r="AE36" i="7"/>
  <c r="AD36" i="7"/>
  <c r="W36" i="7"/>
  <c r="J36" i="7"/>
  <c r="H36" i="7"/>
  <c r="G36" i="7"/>
  <c r="AK35" i="7"/>
  <c r="AJ35" i="7"/>
  <c r="AI35" i="7"/>
  <c r="AH35" i="7"/>
  <c r="AG35" i="7"/>
  <c r="AF35" i="7"/>
  <c r="AE35" i="7"/>
  <c r="AD35" i="7"/>
  <c r="W35" i="7"/>
  <c r="J35" i="7"/>
  <c r="H35" i="7"/>
  <c r="G35" i="7"/>
  <c r="AK34" i="7"/>
  <c r="AJ34" i="7"/>
  <c r="AI34" i="7"/>
  <c r="AH34" i="7"/>
  <c r="AG34" i="7"/>
  <c r="AF34" i="7"/>
  <c r="AE34" i="7"/>
  <c r="AD34" i="7"/>
  <c r="W34" i="7"/>
  <c r="J34" i="7"/>
  <c r="H34" i="7"/>
  <c r="G34" i="7"/>
  <c r="AK33" i="7"/>
  <c r="AJ33" i="7"/>
  <c r="AI33" i="7"/>
  <c r="AH33" i="7"/>
  <c r="AG33" i="7"/>
  <c r="AF33" i="7"/>
  <c r="AE33" i="7"/>
  <c r="AD33" i="7"/>
  <c r="W33" i="7"/>
  <c r="J33" i="7"/>
  <c r="H33" i="7"/>
  <c r="G33" i="7"/>
  <c r="AK32" i="7"/>
  <c r="AJ32" i="7"/>
  <c r="AI32" i="7"/>
  <c r="AH32" i="7"/>
  <c r="AG32" i="7"/>
  <c r="AF32" i="7"/>
  <c r="AE32" i="7"/>
  <c r="AD32" i="7"/>
  <c r="W32" i="7"/>
  <c r="J32" i="7"/>
  <c r="H32" i="7"/>
  <c r="G32" i="7"/>
  <c r="AK31" i="7"/>
  <c r="AJ31" i="7"/>
  <c r="AI31" i="7"/>
  <c r="AH31" i="7"/>
  <c r="AG31" i="7"/>
  <c r="AF31" i="7"/>
  <c r="AE31" i="7"/>
  <c r="AD31" i="7"/>
  <c r="W31" i="7"/>
  <c r="S31" i="7"/>
  <c r="J31" i="7"/>
  <c r="H31" i="7"/>
  <c r="G31" i="7"/>
  <c r="AK30" i="7"/>
  <c r="AJ30" i="7"/>
  <c r="AI30" i="7"/>
  <c r="AH30" i="7"/>
  <c r="AG30" i="7"/>
  <c r="AF30" i="7"/>
  <c r="AE30" i="7"/>
  <c r="AD30" i="7"/>
  <c r="W30" i="7"/>
  <c r="S30" i="7"/>
  <c r="J30" i="7"/>
  <c r="H30" i="7"/>
  <c r="G30" i="7"/>
  <c r="AK29" i="7"/>
  <c r="AJ29" i="7"/>
  <c r="AI29" i="7"/>
  <c r="AH29" i="7"/>
  <c r="AG29" i="7"/>
  <c r="AF29" i="7"/>
  <c r="AE29" i="7"/>
  <c r="AD29" i="7"/>
  <c r="W29" i="7"/>
  <c r="J29" i="7"/>
  <c r="H29" i="7"/>
  <c r="G29" i="7"/>
  <c r="AK28" i="7"/>
  <c r="AJ28" i="7"/>
  <c r="AI28" i="7"/>
  <c r="AH28" i="7"/>
  <c r="AG28" i="7"/>
  <c r="AF28" i="7"/>
  <c r="AE28" i="7"/>
  <c r="AD28" i="7"/>
  <c r="W28" i="7"/>
  <c r="J28" i="7"/>
  <c r="H28" i="7"/>
  <c r="G28" i="7"/>
  <c r="AK27" i="7"/>
  <c r="AJ27" i="7"/>
  <c r="AI27" i="7"/>
  <c r="AH27" i="7"/>
  <c r="AG27" i="7"/>
  <c r="AF27" i="7"/>
  <c r="AE27" i="7"/>
  <c r="AD27" i="7"/>
  <c r="W27" i="7"/>
  <c r="J27" i="7"/>
  <c r="H27" i="7"/>
  <c r="G27" i="7"/>
  <c r="AK26" i="7"/>
  <c r="AJ26" i="7"/>
  <c r="AI26" i="7"/>
  <c r="AH26" i="7"/>
  <c r="AG26" i="7"/>
  <c r="AF26" i="7"/>
  <c r="AE26" i="7"/>
  <c r="AD26" i="7"/>
  <c r="W26" i="7"/>
  <c r="J26" i="7"/>
  <c r="H26" i="7"/>
  <c r="G26" i="7"/>
  <c r="AK25" i="7"/>
  <c r="AJ25" i="7"/>
  <c r="AI25" i="7"/>
  <c r="AH25" i="7"/>
  <c r="AG25" i="7"/>
  <c r="AF25" i="7"/>
  <c r="AE25" i="7"/>
  <c r="AD25" i="7"/>
  <c r="W25" i="7"/>
  <c r="J25" i="7"/>
  <c r="H25" i="7"/>
  <c r="G25" i="7"/>
  <c r="AK24" i="7"/>
  <c r="AJ24" i="7"/>
  <c r="AI24" i="7"/>
  <c r="AH24" i="7"/>
  <c r="AG24" i="7"/>
  <c r="AF24" i="7"/>
  <c r="AE24" i="7"/>
  <c r="AD24" i="7"/>
  <c r="W24" i="7"/>
  <c r="J24" i="7"/>
  <c r="H24" i="7"/>
  <c r="G24" i="7"/>
  <c r="AK23" i="7"/>
  <c r="AJ23" i="7"/>
  <c r="AI23" i="7"/>
  <c r="AH23" i="7"/>
  <c r="AG23" i="7"/>
  <c r="AF23" i="7"/>
  <c r="AE23" i="7"/>
  <c r="AD23" i="7"/>
  <c r="W23" i="7"/>
  <c r="S23" i="7"/>
  <c r="J23" i="7"/>
  <c r="H23" i="7"/>
  <c r="G23" i="7"/>
  <c r="AK22" i="7"/>
  <c r="AJ22" i="7"/>
  <c r="AI22" i="7"/>
  <c r="AH22" i="7"/>
  <c r="AG22" i="7"/>
  <c r="AF22" i="7"/>
  <c r="AE22" i="7"/>
  <c r="AD22" i="7"/>
  <c r="W22" i="7"/>
  <c r="S22" i="7"/>
  <c r="J22" i="7"/>
  <c r="H22" i="7"/>
  <c r="G22" i="7"/>
  <c r="AK21" i="7"/>
  <c r="AJ21" i="7"/>
  <c r="AI21" i="7"/>
  <c r="AH21" i="7"/>
  <c r="AG21" i="7"/>
  <c r="AF21" i="7"/>
  <c r="AE21" i="7"/>
  <c r="AD21" i="7"/>
  <c r="W21" i="7"/>
  <c r="J21" i="7"/>
  <c r="H21" i="7"/>
  <c r="G21" i="7"/>
  <c r="AK20" i="7"/>
  <c r="AJ20" i="7"/>
  <c r="AI20" i="7"/>
  <c r="AH20" i="7"/>
  <c r="AG20" i="7"/>
  <c r="AF20" i="7"/>
  <c r="AE20" i="7"/>
  <c r="AD20" i="7"/>
  <c r="W20" i="7"/>
  <c r="J20" i="7"/>
  <c r="H20" i="7"/>
  <c r="G20" i="7"/>
  <c r="AK19" i="7"/>
  <c r="AJ19" i="7"/>
  <c r="AI19" i="7"/>
  <c r="AH19" i="7"/>
  <c r="AG19" i="7"/>
  <c r="AF19" i="7"/>
  <c r="AE19" i="7"/>
  <c r="AD19" i="7"/>
  <c r="W19" i="7"/>
  <c r="J19" i="7"/>
  <c r="H19" i="7"/>
  <c r="G19" i="7"/>
  <c r="AK18" i="7"/>
  <c r="AJ18" i="7"/>
  <c r="AI18" i="7"/>
  <c r="AH18" i="7"/>
  <c r="AG18" i="7"/>
  <c r="AF18" i="7"/>
  <c r="AE18" i="7"/>
  <c r="AD18" i="7"/>
  <c r="W18" i="7"/>
  <c r="J18" i="7"/>
  <c r="H18" i="7"/>
  <c r="G18" i="7"/>
  <c r="AK17" i="7"/>
  <c r="AJ17" i="7"/>
  <c r="AI17" i="7"/>
  <c r="AH17" i="7"/>
  <c r="AG17" i="7"/>
  <c r="AF17" i="7"/>
  <c r="AE17" i="7"/>
  <c r="AD17" i="7"/>
  <c r="W17" i="7"/>
  <c r="J17" i="7"/>
  <c r="H17" i="7"/>
  <c r="G17" i="7"/>
  <c r="AK16" i="7"/>
  <c r="AJ16" i="7"/>
  <c r="AI16" i="7"/>
  <c r="AH16" i="7"/>
  <c r="AG16" i="7"/>
  <c r="AF16" i="7"/>
  <c r="AE16" i="7"/>
  <c r="AD16" i="7"/>
  <c r="W16" i="7"/>
  <c r="J16" i="7"/>
  <c r="H16" i="7"/>
  <c r="G16" i="7"/>
  <c r="AK15" i="7"/>
  <c r="AJ15" i="7"/>
  <c r="AI15" i="7"/>
  <c r="AH15" i="7"/>
  <c r="AG15" i="7"/>
  <c r="AF15" i="7"/>
  <c r="AE15" i="7"/>
  <c r="AD15" i="7"/>
  <c r="W15" i="7"/>
  <c r="S15" i="7"/>
  <c r="J15" i="7"/>
  <c r="H15" i="7"/>
  <c r="G15" i="7"/>
  <c r="AK14" i="7"/>
  <c r="AJ14" i="7"/>
  <c r="AI14" i="7"/>
  <c r="AH14" i="7"/>
  <c r="AG14" i="7"/>
  <c r="AF14" i="7"/>
  <c r="AE14" i="7"/>
  <c r="AD14" i="7"/>
  <c r="W14" i="7"/>
  <c r="S14" i="7"/>
  <c r="J14" i="7"/>
  <c r="H14" i="7"/>
  <c r="G14" i="7"/>
  <c r="AK13" i="7"/>
  <c r="AJ13" i="7"/>
  <c r="AI13" i="7"/>
  <c r="AH13" i="7"/>
  <c r="AG13" i="7"/>
  <c r="AF13" i="7"/>
  <c r="AE13" i="7"/>
  <c r="AD13" i="7"/>
  <c r="W13" i="7"/>
  <c r="J13" i="7"/>
  <c r="H13" i="7"/>
  <c r="G13" i="7"/>
  <c r="AK12" i="7"/>
  <c r="AJ12" i="7"/>
  <c r="AI12" i="7"/>
  <c r="AH12" i="7"/>
  <c r="AG12" i="7"/>
  <c r="AF12" i="7"/>
  <c r="AE12" i="7"/>
  <c r="AD12" i="7"/>
  <c r="W12" i="7"/>
  <c r="J12" i="7"/>
  <c r="H12" i="7"/>
  <c r="G12" i="7"/>
  <c r="AK11" i="7"/>
  <c r="AJ11" i="7"/>
  <c r="AI11" i="7"/>
  <c r="AH11" i="7"/>
  <c r="AG11" i="7"/>
  <c r="AF11" i="7"/>
  <c r="AE11" i="7"/>
  <c r="AD11" i="7"/>
  <c r="W11" i="7"/>
  <c r="J11" i="7"/>
  <c r="H11" i="7"/>
  <c r="G11" i="7"/>
  <c r="AK10" i="7"/>
  <c r="AJ10" i="7"/>
  <c r="AI10" i="7"/>
  <c r="AH10" i="7"/>
  <c r="AG10" i="7"/>
  <c r="AF10" i="7"/>
  <c r="AE10" i="7"/>
  <c r="AD10" i="7"/>
  <c r="W10" i="7"/>
  <c r="J10" i="7"/>
  <c r="H10" i="7"/>
  <c r="G10" i="7"/>
  <c r="AK131" i="7"/>
  <c r="AJ131" i="7"/>
  <c r="AI131" i="7"/>
  <c r="AH131" i="7"/>
  <c r="AG131" i="7"/>
  <c r="AF131" i="7"/>
  <c r="AE131" i="7"/>
  <c r="AD131" i="7"/>
  <c r="W131" i="7"/>
  <c r="S131" i="7"/>
  <c r="J131" i="7"/>
  <c r="H131" i="7"/>
  <c r="G131" i="7"/>
  <c r="AK130" i="7"/>
  <c r="AJ130" i="7"/>
  <c r="AI130" i="7"/>
  <c r="AH130" i="7"/>
  <c r="AG130" i="7"/>
  <c r="AF130" i="7"/>
  <c r="AE130" i="7"/>
  <c r="AD130" i="7"/>
  <c r="W130" i="7"/>
  <c r="S130" i="7"/>
  <c r="J130" i="7"/>
  <c r="H130" i="7"/>
  <c r="G130" i="7"/>
  <c r="AK129" i="7"/>
  <c r="AJ129" i="7"/>
  <c r="AI129" i="7"/>
  <c r="AH129" i="7"/>
  <c r="AG129" i="7"/>
  <c r="AF129" i="7"/>
  <c r="AE129" i="7"/>
  <c r="AD129" i="7"/>
  <c r="W129" i="7"/>
  <c r="S129" i="7"/>
  <c r="J129" i="7"/>
  <c r="H129" i="7"/>
  <c r="G129" i="7"/>
  <c r="AK128" i="7"/>
  <c r="AJ128" i="7"/>
  <c r="AI128" i="7"/>
  <c r="AH128" i="7"/>
  <c r="AG128" i="7"/>
  <c r="AF128" i="7"/>
  <c r="AE128" i="7"/>
  <c r="AD128" i="7"/>
  <c r="W128" i="7"/>
  <c r="J128" i="7"/>
  <c r="H128" i="7"/>
  <c r="G128" i="7"/>
  <c r="AK127" i="7"/>
  <c r="AJ127" i="7"/>
  <c r="AI127" i="7"/>
  <c r="AH127" i="7"/>
  <c r="AG127" i="7"/>
  <c r="AF127" i="7"/>
  <c r="AE127" i="7"/>
  <c r="AD127" i="7"/>
  <c r="W127" i="7"/>
  <c r="S127" i="7"/>
  <c r="J127" i="7"/>
  <c r="H127" i="7"/>
  <c r="G127" i="7"/>
  <c r="AK126" i="7"/>
  <c r="AJ126" i="7"/>
  <c r="AI126" i="7"/>
  <c r="AH126" i="7"/>
  <c r="AG126" i="7"/>
  <c r="AF126" i="7"/>
  <c r="AE126" i="7"/>
  <c r="AD126" i="7"/>
  <c r="W126" i="7"/>
  <c r="S126" i="7"/>
  <c r="J126" i="7"/>
  <c r="H126" i="7"/>
  <c r="G126" i="7"/>
  <c r="AK125" i="7"/>
  <c r="AJ125" i="7"/>
  <c r="AI125" i="7"/>
  <c r="AH125" i="7"/>
  <c r="AG125" i="7"/>
  <c r="AF125" i="7"/>
  <c r="AE125" i="7"/>
  <c r="AD125" i="7"/>
  <c r="W125" i="7"/>
  <c r="S125" i="7"/>
  <c r="J125" i="7"/>
  <c r="H125" i="7"/>
  <c r="G125" i="7"/>
  <c r="AK124" i="7"/>
  <c r="AJ124" i="7"/>
  <c r="AI124" i="7"/>
  <c r="AH124" i="7"/>
  <c r="AG124" i="7"/>
  <c r="AF124" i="7"/>
  <c r="AE124" i="7"/>
  <c r="AD124" i="7"/>
  <c r="W124" i="7"/>
  <c r="J124" i="7"/>
  <c r="H124" i="7"/>
  <c r="G124" i="7"/>
  <c r="AK123" i="7"/>
  <c r="AJ123" i="7"/>
  <c r="AI123" i="7"/>
  <c r="AH123" i="7"/>
  <c r="AG123" i="7"/>
  <c r="AF123" i="7"/>
  <c r="AE123" i="7"/>
  <c r="AD123" i="7"/>
  <c r="W123" i="7"/>
  <c r="S123" i="7"/>
  <c r="J123" i="7"/>
  <c r="H123" i="7"/>
  <c r="G123" i="7"/>
  <c r="AK122" i="7"/>
  <c r="AJ122" i="7"/>
  <c r="AI122" i="7"/>
  <c r="AH122" i="7"/>
  <c r="AG122" i="7"/>
  <c r="AF122" i="7"/>
  <c r="AE122" i="7"/>
  <c r="AD122" i="7"/>
  <c r="W122" i="7"/>
  <c r="S122" i="7"/>
  <c r="J122" i="7"/>
  <c r="H122" i="7"/>
  <c r="G122" i="7"/>
  <c r="AK121" i="7"/>
  <c r="AJ121" i="7"/>
  <c r="AI121" i="7"/>
  <c r="AH121" i="7"/>
  <c r="AG121" i="7"/>
  <c r="AF121" i="7"/>
  <c r="AE121" i="7"/>
  <c r="AD121" i="7"/>
  <c r="W121" i="7"/>
  <c r="J121" i="7"/>
  <c r="H121" i="7"/>
  <c r="G121" i="7"/>
  <c r="AK120" i="7"/>
  <c r="AJ120" i="7"/>
  <c r="AI120" i="7"/>
  <c r="AH120" i="7"/>
  <c r="AG120" i="7"/>
  <c r="AF120" i="7"/>
  <c r="AE120" i="7"/>
  <c r="AD120" i="7"/>
  <c r="W120" i="7"/>
  <c r="J120" i="7"/>
  <c r="G120" i="7"/>
  <c r="AK119" i="7"/>
  <c r="AJ119" i="7"/>
  <c r="AI119" i="7"/>
  <c r="AH119" i="7"/>
  <c r="AG119" i="7"/>
  <c r="AF119" i="7"/>
  <c r="AE119" i="7"/>
  <c r="AD119" i="7"/>
  <c r="W119" i="7"/>
  <c r="S119" i="7"/>
  <c r="J119" i="7"/>
  <c r="G119" i="7"/>
  <c r="AK118" i="7"/>
  <c r="AJ118" i="7"/>
  <c r="AI118" i="7"/>
  <c r="AH118" i="7"/>
  <c r="AG118" i="7"/>
  <c r="AF118" i="7"/>
  <c r="AE118" i="7"/>
  <c r="AD118" i="7"/>
  <c r="W118" i="7"/>
  <c r="S118" i="7"/>
  <c r="J118" i="7"/>
  <c r="G118" i="7"/>
  <c r="AK117" i="7"/>
  <c r="AJ117" i="7"/>
  <c r="AI117" i="7"/>
  <c r="AH117" i="7"/>
  <c r="AG117" i="7"/>
  <c r="AF117" i="7"/>
  <c r="AE117" i="7"/>
  <c r="AD117" i="7"/>
  <c r="W117" i="7"/>
  <c r="J117" i="7"/>
  <c r="G117" i="7"/>
  <c r="AK116" i="7"/>
  <c r="AJ116" i="7"/>
  <c r="AI116" i="7"/>
  <c r="AH116" i="7"/>
  <c r="AG116" i="7"/>
  <c r="AF116" i="7"/>
  <c r="AE116" i="7"/>
  <c r="AD116" i="7"/>
  <c r="W116" i="7"/>
  <c r="J116" i="7"/>
  <c r="G116" i="7"/>
  <c r="AK115" i="7"/>
  <c r="AJ115" i="7"/>
  <c r="AI115" i="7"/>
  <c r="AH115" i="7"/>
  <c r="AG115" i="7"/>
  <c r="AF115" i="7"/>
  <c r="AE115" i="7"/>
  <c r="AD115" i="7"/>
  <c r="W115" i="7"/>
  <c r="S115" i="7"/>
  <c r="J115" i="7"/>
  <c r="G115" i="7"/>
  <c r="AK114" i="7"/>
  <c r="AJ114" i="7"/>
  <c r="AI114" i="7"/>
  <c r="AH114" i="7"/>
  <c r="AG114" i="7"/>
  <c r="AF114" i="7"/>
  <c r="AE114" i="7"/>
  <c r="AD114" i="7"/>
  <c r="W114" i="7"/>
  <c r="S114" i="7"/>
  <c r="J114" i="7"/>
  <c r="G114" i="7"/>
  <c r="AK113" i="7"/>
  <c r="AJ113" i="7"/>
  <c r="AI113" i="7"/>
  <c r="AH113" i="7"/>
  <c r="AG113" i="7"/>
  <c r="AF113" i="7"/>
  <c r="AE113" i="7"/>
  <c r="AD113" i="7"/>
  <c r="W113" i="7"/>
  <c r="J113" i="7"/>
  <c r="G113" i="7"/>
  <c r="AK112" i="7"/>
  <c r="AJ112" i="7"/>
  <c r="AI112" i="7"/>
  <c r="AH112" i="7"/>
  <c r="AG112" i="7"/>
  <c r="AF112" i="7"/>
  <c r="AE112" i="7"/>
  <c r="AD112" i="7"/>
  <c r="W112" i="7"/>
  <c r="J112" i="7"/>
  <c r="G112" i="7"/>
  <c r="AK111" i="7"/>
  <c r="AJ111" i="7"/>
  <c r="AI111" i="7"/>
  <c r="AH111" i="7"/>
  <c r="AG111" i="7"/>
  <c r="AF111" i="7"/>
  <c r="AE111" i="7"/>
  <c r="AD111" i="7"/>
  <c r="W111" i="7"/>
  <c r="S111" i="7"/>
  <c r="J111" i="7"/>
  <c r="G111" i="7"/>
  <c r="AK110" i="7"/>
  <c r="AJ110" i="7"/>
  <c r="AI110" i="7"/>
  <c r="AH110" i="7"/>
  <c r="AG110" i="7"/>
  <c r="AF110" i="7"/>
  <c r="AE110" i="7"/>
  <c r="AD110" i="7"/>
  <c r="W110" i="7"/>
  <c r="S110" i="7"/>
  <c r="J110" i="7"/>
  <c r="G110" i="7"/>
  <c r="AK109" i="7"/>
  <c r="AJ109" i="7"/>
  <c r="AI109" i="7"/>
  <c r="AH109" i="7"/>
  <c r="AG109" i="7"/>
  <c r="AF109" i="7"/>
  <c r="AE109" i="7"/>
  <c r="AD109" i="7"/>
  <c r="W109" i="7"/>
  <c r="J109" i="7"/>
  <c r="G109" i="7"/>
  <c r="AK108" i="7"/>
  <c r="AJ108" i="7"/>
  <c r="AI108" i="7"/>
  <c r="AH108" i="7"/>
  <c r="AG108" i="7"/>
  <c r="AF108" i="7"/>
  <c r="AE108" i="7"/>
  <c r="AD108" i="7"/>
  <c r="W108" i="7"/>
  <c r="J108" i="7"/>
  <c r="G108" i="7"/>
  <c r="AK107" i="7"/>
  <c r="AJ107" i="7"/>
  <c r="AI107" i="7"/>
  <c r="AH107" i="7"/>
  <c r="AG107" i="7"/>
  <c r="AF107" i="7"/>
  <c r="AE107" i="7"/>
  <c r="AD107" i="7"/>
  <c r="W107" i="7"/>
  <c r="S107" i="7"/>
  <c r="J107" i="7"/>
  <c r="G107" i="7"/>
  <c r="AK106" i="7"/>
  <c r="AJ106" i="7"/>
  <c r="AI106" i="7"/>
  <c r="AH106" i="7"/>
  <c r="AG106" i="7"/>
  <c r="AF106" i="7"/>
  <c r="AE106" i="7"/>
  <c r="AD106" i="7"/>
  <c r="W106" i="7"/>
  <c r="S106" i="7"/>
  <c r="J106" i="7"/>
  <c r="G106" i="7"/>
  <c r="AK105" i="7"/>
  <c r="AJ105" i="7"/>
  <c r="AI105" i="7"/>
  <c r="AH105" i="7"/>
  <c r="AG105" i="7"/>
  <c r="AF105" i="7"/>
  <c r="AE105" i="7"/>
  <c r="AD105" i="7"/>
  <c r="W105" i="7"/>
  <c r="J105" i="7"/>
  <c r="G105" i="7"/>
  <c r="AK104" i="7"/>
  <c r="AJ104" i="7"/>
  <c r="AI104" i="7"/>
  <c r="AH104" i="7"/>
  <c r="AG104" i="7"/>
  <c r="AF104" i="7"/>
  <c r="AE104" i="7"/>
  <c r="AD104" i="7"/>
  <c r="W104" i="7"/>
  <c r="J104" i="7"/>
  <c r="G104" i="7"/>
  <c r="AK103" i="7"/>
  <c r="AJ103" i="7"/>
  <c r="AI103" i="7"/>
  <c r="AH103" i="7"/>
  <c r="AG103" i="7"/>
  <c r="AF103" i="7"/>
  <c r="AE103" i="7"/>
  <c r="AD103" i="7"/>
  <c r="W103" i="7"/>
  <c r="S103" i="7"/>
  <c r="J103" i="7"/>
  <c r="G103" i="7"/>
  <c r="AK102" i="7"/>
  <c r="AJ102" i="7"/>
  <c r="AI102" i="7"/>
  <c r="AH102" i="7"/>
  <c r="AG102" i="7"/>
  <c r="AF102" i="7"/>
  <c r="AE102" i="7"/>
  <c r="AD102" i="7"/>
  <c r="W102" i="7"/>
  <c r="S102" i="7"/>
  <c r="J102" i="7"/>
  <c r="G102" i="7"/>
  <c r="AK101" i="7"/>
  <c r="AJ101" i="7"/>
  <c r="AI101" i="7"/>
  <c r="AH101" i="7"/>
  <c r="AG101" i="7"/>
  <c r="AF101" i="7"/>
  <c r="AE101" i="7"/>
  <c r="AD101" i="7"/>
  <c r="W101" i="7"/>
  <c r="J101" i="7"/>
  <c r="G101" i="7"/>
  <c r="AK100" i="7"/>
  <c r="AJ100" i="7"/>
  <c r="AI100" i="7"/>
  <c r="AH100" i="7"/>
  <c r="AG100" i="7"/>
  <c r="AF100" i="7"/>
  <c r="AE100" i="7"/>
  <c r="AD100" i="7"/>
  <c r="W100" i="7"/>
  <c r="J100" i="7"/>
  <c r="H100" i="7"/>
  <c r="G100" i="7"/>
  <c r="AK99" i="7"/>
  <c r="AJ99" i="7"/>
  <c r="AI99" i="7"/>
  <c r="AH99" i="7"/>
  <c r="AG99" i="7"/>
  <c r="AF99" i="7"/>
  <c r="AE99" i="7"/>
  <c r="AD99" i="7"/>
  <c r="W99" i="7"/>
  <c r="S99" i="7"/>
  <c r="J99" i="7"/>
  <c r="H99" i="7"/>
  <c r="G99" i="7"/>
  <c r="AK98" i="7"/>
  <c r="AJ98" i="7"/>
  <c r="AI98" i="7"/>
  <c r="AH98" i="7"/>
  <c r="AG98" i="7"/>
  <c r="AF98" i="7"/>
  <c r="AE98" i="7"/>
  <c r="AD98" i="7"/>
  <c r="W98" i="7"/>
  <c r="S98" i="7"/>
  <c r="J98" i="7"/>
  <c r="H98" i="7"/>
  <c r="G98" i="7"/>
  <c r="AK97" i="7"/>
  <c r="AJ97" i="7"/>
  <c r="AI97" i="7"/>
  <c r="AH97" i="7"/>
  <c r="AG97" i="7"/>
  <c r="AF97" i="7"/>
  <c r="AE97" i="7"/>
  <c r="AD97" i="7"/>
  <c r="W97" i="7"/>
  <c r="S97" i="7"/>
  <c r="J97" i="7"/>
  <c r="H97" i="7"/>
  <c r="G97" i="7"/>
  <c r="AK96" i="7"/>
  <c r="AJ96" i="7"/>
  <c r="AI96" i="7"/>
  <c r="AH96" i="7"/>
  <c r="AG96" i="7"/>
  <c r="AF96" i="7"/>
  <c r="AE96" i="7"/>
  <c r="AD96" i="7"/>
  <c r="W96" i="7"/>
  <c r="J96" i="7"/>
  <c r="H96" i="7"/>
  <c r="G96" i="7"/>
  <c r="AK95" i="7"/>
  <c r="AJ95" i="7"/>
  <c r="AI95" i="7"/>
  <c r="AH95" i="7"/>
  <c r="AG95" i="7"/>
  <c r="AF95" i="7"/>
  <c r="AE95" i="7"/>
  <c r="AD95" i="7"/>
  <c r="W95" i="7"/>
  <c r="S95" i="7"/>
  <c r="J95" i="7"/>
  <c r="H95" i="7"/>
  <c r="G95" i="7"/>
  <c r="AK94" i="7"/>
  <c r="AJ94" i="7"/>
  <c r="AI94" i="7"/>
  <c r="AH94" i="7"/>
  <c r="AG94" i="7"/>
  <c r="AF94" i="7"/>
  <c r="AE94" i="7"/>
  <c r="AD94" i="7"/>
  <c r="W94" i="7"/>
  <c r="S94" i="7"/>
  <c r="J94" i="7"/>
  <c r="H94" i="7"/>
  <c r="G94" i="7"/>
  <c r="AK93" i="7"/>
  <c r="AJ93" i="7"/>
  <c r="AI93" i="7"/>
  <c r="AH93" i="7"/>
  <c r="AG93" i="7"/>
  <c r="AF93" i="7"/>
  <c r="AE93" i="7"/>
  <c r="AD93" i="7"/>
  <c r="W93" i="7"/>
  <c r="J93" i="7"/>
  <c r="H93" i="7"/>
  <c r="G93" i="7"/>
  <c r="AK92" i="7"/>
  <c r="AJ92" i="7"/>
  <c r="AI92" i="7"/>
  <c r="AH92" i="7"/>
  <c r="AG92" i="7"/>
  <c r="AF92" i="7"/>
  <c r="AE92" i="7"/>
  <c r="AD92" i="7"/>
  <c r="W92" i="7"/>
  <c r="J92" i="7"/>
  <c r="H92" i="7"/>
  <c r="G92" i="7"/>
  <c r="AK91" i="7"/>
  <c r="AJ91" i="7"/>
  <c r="AI91" i="7"/>
  <c r="AH91" i="7"/>
  <c r="AG91" i="7"/>
  <c r="AF91" i="7"/>
  <c r="AE91" i="7"/>
  <c r="AD91" i="7"/>
  <c r="W91" i="7"/>
  <c r="S91" i="7"/>
  <c r="J91" i="7"/>
  <c r="H91" i="7"/>
  <c r="G91" i="7"/>
  <c r="AK90" i="7"/>
  <c r="AJ90" i="7"/>
  <c r="AI90" i="7"/>
  <c r="AH90" i="7"/>
  <c r="AG90" i="7"/>
  <c r="AF90" i="7"/>
  <c r="AE90" i="7"/>
  <c r="AD90" i="7"/>
  <c r="W90" i="7"/>
  <c r="S90" i="7"/>
  <c r="J90" i="7"/>
  <c r="H90" i="7"/>
  <c r="G90" i="7"/>
  <c r="AK89" i="7"/>
  <c r="AJ89" i="7"/>
  <c r="AI89" i="7"/>
  <c r="AH89" i="7"/>
  <c r="AG89" i="7"/>
  <c r="AF89" i="7"/>
  <c r="AE89" i="7"/>
  <c r="AD89" i="7"/>
  <c r="W89" i="7"/>
  <c r="J89" i="7"/>
  <c r="H89" i="7"/>
  <c r="G89" i="7"/>
  <c r="AK88" i="7"/>
  <c r="AJ88" i="7"/>
  <c r="AI88" i="7"/>
  <c r="AH88" i="7"/>
  <c r="AG88" i="7"/>
  <c r="AF88" i="7"/>
  <c r="AE88" i="7"/>
  <c r="AD88" i="7"/>
  <c r="W88" i="7"/>
  <c r="J88" i="7"/>
  <c r="H88" i="7"/>
  <c r="G88" i="7"/>
  <c r="AK87" i="7"/>
  <c r="AJ87" i="7"/>
  <c r="AI87" i="7"/>
  <c r="AH87" i="7"/>
  <c r="AG87" i="7"/>
  <c r="AF87" i="7"/>
  <c r="AE87" i="7"/>
  <c r="AD87" i="7"/>
  <c r="W87" i="7"/>
  <c r="S87" i="7"/>
  <c r="J87" i="7"/>
  <c r="H87" i="7"/>
  <c r="G87" i="7"/>
  <c r="AK86" i="7"/>
  <c r="AJ86" i="7"/>
  <c r="AI86" i="7"/>
  <c r="AH86" i="7"/>
  <c r="AG86" i="7"/>
  <c r="AF86" i="7"/>
  <c r="AE86" i="7"/>
  <c r="AD86" i="7"/>
  <c r="W86" i="7"/>
  <c r="S86" i="7"/>
  <c r="J86" i="7"/>
  <c r="H86" i="7"/>
  <c r="G86" i="7"/>
  <c r="AK85" i="7"/>
  <c r="AJ85" i="7"/>
  <c r="AI85" i="7"/>
  <c r="AH85" i="7"/>
  <c r="AG85" i="7"/>
  <c r="AF85" i="7"/>
  <c r="AE85" i="7"/>
  <c r="AD85" i="7"/>
  <c r="W85" i="7"/>
  <c r="S85" i="7"/>
  <c r="J85" i="7"/>
  <c r="H85" i="7"/>
  <c r="G85" i="7"/>
  <c r="AK84" i="7"/>
  <c r="AJ84" i="7"/>
  <c r="AI84" i="7"/>
  <c r="AH84" i="7"/>
  <c r="AG84" i="7"/>
  <c r="AF84" i="7"/>
  <c r="AE84" i="7"/>
  <c r="AD84" i="7"/>
  <c r="W84" i="7"/>
  <c r="J84" i="7"/>
  <c r="H84" i="7"/>
  <c r="G84" i="7"/>
  <c r="AK83" i="7"/>
  <c r="AJ83" i="7"/>
  <c r="AI83" i="7"/>
  <c r="AH83" i="7"/>
  <c r="AG83" i="7"/>
  <c r="AF83" i="7"/>
  <c r="AE83" i="7"/>
  <c r="AD83" i="7"/>
  <c r="W83" i="7"/>
  <c r="S83" i="7"/>
  <c r="J83" i="7"/>
  <c r="H83" i="7"/>
  <c r="G83" i="7"/>
  <c r="AK82" i="7"/>
  <c r="AJ82" i="7"/>
  <c r="AI82" i="7"/>
  <c r="AH82" i="7"/>
  <c r="AG82" i="7"/>
  <c r="AF82" i="7"/>
  <c r="AE82" i="7"/>
  <c r="AD82" i="7"/>
  <c r="W82" i="7"/>
  <c r="S82" i="7"/>
  <c r="J82" i="7"/>
  <c r="H82" i="7"/>
  <c r="G82" i="7"/>
  <c r="AK81" i="7"/>
  <c r="AJ81" i="7"/>
  <c r="AI81" i="7"/>
  <c r="AH81" i="7"/>
  <c r="AG81" i="7"/>
  <c r="AF81" i="7"/>
  <c r="AE81" i="7"/>
  <c r="AD81" i="7"/>
  <c r="W81" i="7"/>
  <c r="S81" i="7"/>
  <c r="J81" i="7"/>
  <c r="H81" i="7"/>
  <c r="G81" i="7"/>
  <c r="AK80" i="7"/>
  <c r="AJ80" i="7"/>
  <c r="AI80" i="7"/>
  <c r="AH80" i="7"/>
  <c r="AG80" i="7"/>
  <c r="AF80" i="7"/>
  <c r="AE80" i="7"/>
  <c r="AD80" i="7"/>
  <c r="W80" i="7"/>
  <c r="J80" i="7"/>
  <c r="H80" i="7"/>
  <c r="G80" i="7"/>
  <c r="AK79" i="7"/>
  <c r="AJ79" i="7"/>
  <c r="AI79" i="7"/>
  <c r="AH79" i="7"/>
  <c r="AG79" i="7"/>
  <c r="AF79" i="7"/>
  <c r="AE79" i="7"/>
  <c r="AD79" i="7"/>
  <c r="W79" i="7"/>
  <c r="S79" i="7"/>
  <c r="J79" i="7"/>
  <c r="H79" i="7"/>
  <c r="G79" i="7"/>
  <c r="AK78" i="7"/>
  <c r="AJ78" i="7"/>
  <c r="AI78" i="7"/>
  <c r="AH78" i="7"/>
  <c r="AG78" i="7"/>
  <c r="AF78" i="7"/>
  <c r="AE78" i="7"/>
  <c r="AD78" i="7"/>
  <c r="W78" i="7"/>
  <c r="S78" i="7"/>
  <c r="J78" i="7"/>
  <c r="H78" i="7"/>
  <c r="G78" i="7"/>
  <c r="AK77" i="7"/>
  <c r="AJ77" i="7"/>
  <c r="AI77" i="7"/>
  <c r="AH77" i="7"/>
  <c r="AG77" i="7"/>
  <c r="AF77" i="7"/>
  <c r="AE77" i="7"/>
  <c r="AD77" i="7"/>
  <c r="W77" i="7"/>
  <c r="J77" i="7"/>
  <c r="H77" i="7"/>
  <c r="G77" i="7"/>
  <c r="AK76" i="7"/>
  <c r="AJ76" i="7"/>
  <c r="AI76" i="7"/>
  <c r="AH76" i="7"/>
  <c r="AG76" i="7"/>
  <c r="AF76" i="7"/>
  <c r="AE76" i="7"/>
  <c r="AD76" i="7"/>
  <c r="W76" i="7"/>
  <c r="J76" i="7"/>
  <c r="H76" i="7"/>
  <c r="G76" i="7"/>
  <c r="AK75" i="7"/>
  <c r="AJ75" i="7"/>
  <c r="AI75" i="7"/>
  <c r="AH75" i="7"/>
  <c r="AG75" i="7"/>
  <c r="AF75" i="7"/>
  <c r="AE75" i="7"/>
  <c r="AD75" i="7"/>
  <c r="W75" i="7"/>
  <c r="S75" i="7"/>
  <c r="J75" i="7"/>
  <c r="H75" i="7"/>
  <c r="G75" i="7"/>
  <c r="AK74" i="7"/>
  <c r="AJ74" i="7"/>
  <c r="AI74" i="7"/>
  <c r="AH74" i="7"/>
  <c r="AG74" i="7"/>
  <c r="AF74" i="7"/>
  <c r="AE74" i="7"/>
  <c r="AD74" i="7"/>
  <c r="W74" i="7"/>
  <c r="S74" i="7"/>
  <c r="J74" i="7"/>
  <c r="H74" i="7"/>
  <c r="G74" i="7"/>
  <c r="AK73" i="7"/>
  <c r="AJ73" i="7"/>
  <c r="AI73" i="7"/>
  <c r="AH73" i="7"/>
  <c r="AG73" i="7"/>
  <c r="AF73" i="7"/>
  <c r="AE73" i="7"/>
  <c r="AD73" i="7"/>
  <c r="W73" i="7"/>
  <c r="J73" i="7"/>
  <c r="H73" i="7"/>
  <c r="G73" i="7"/>
  <c r="AK72" i="7"/>
  <c r="AJ72" i="7"/>
  <c r="AI72" i="7"/>
  <c r="AH72" i="7"/>
  <c r="AG72" i="7"/>
  <c r="AF72" i="7"/>
  <c r="AE72" i="7"/>
  <c r="AD72" i="7"/>
  <c r="W72" i="7"/>
  <c r="W132" i="7"/>
  <c r="J72" i="7"/>
  <c r="H72" i="7"/>
  <c r="G72" i="7"/>
  <c r="AK193" i="7"/>
  <c r="AJ193" i="7"/>
  <c r="AI193" i="7"/>
  <c r="AH193" i="7"/>
  <c r="AG193" i="7"/>
  <c r="AF193" i="7"/>
  <c r="AE193" i="7"/>
  <c r="AD193" i="7"/>
  <c r="W193" i="7"/>
  <c r="J193" i="7"/>
  <c r="H193" i="7"/>
  <c r="G193" i="7"/>
  <c r="AK192" i="7"/>
  <c r="AJ192" i="7"/>
  <c r="AI192" i="7"/>
  <c r="AH192" i="7"/>
  <c r="AG192" i="7"/>
  <c r="AF192" i="7"/>
  <c r="AE192" i="7"/>
  <c r="AD192" i="7"/>
  <c r="W192" i="7"/>
  <c r="J192" i="7"/>
  <c r="H192" i="7"/>
  <c r="G192" i="7"/>
  <c r="AK191" i="7"/>
  <c r="AJ191" i="7"/>
  <c r="AI191" i="7"/>
  <c r="AH191" i="7"/>
  <c r="AG191" i="7"/>
  <c r="AF191" i="7"/>
  <c r="AE191" i="7"/>
  <c r="AD191" i="7"/>
  <c r="W191" i="7"/>
  <c r="S191" i="7"/>
  <c r="J191" i="7"/>
  <c r="H191" i="7"/>
  <c r="G191" i="7"/>
  <c r="AK190" i="7"/>
  <c r="AJ190" i="7"/>
  <c r="AI190" i="7"/>
  <c r="AH190" i="7"/>
  <c r="AG190" i="7"/>
  <c r="AF190" i="7"/>
  <c r="AE190" i="7"/>
  <c r="AD190" i="7"/>
  <c r="W190" i="7"/>
  <c r="S190" i="7"/>
  <c r="J190" i="7"/>
  <c r="H190" i="7"/>
  <c r="G190" i="7"/>
  <c r="AK189" i="7"/>
  <c r="AJ189" i="7"/>
  <c r="AI189" i="7"/>
  <c r="AH189" i="7"/>
  <c r="AG189" i="7"/>
  <c r="AF189" i="7"/>
  <c r="AE189" i="7"/>
  <c r="AD189" i="7"/>
  <c r="W189" i="7"/>
  <c r="J189" i="7"/>
  <c r="H189" i="7"/>
  <c r="G189" i="7"/>
  <c r="AK188" i="7"/>
  <c r="AJ188" i="7"/>
  <c r="AI188" i="7"/>
  <c r="AH188" i="7"/>
  <c r="AG188" i="7"/>
  <c r="AF188" i="7"/>
  <c r="AE188" i="7"/>
  <c r="AD188" i="7"/>
  <c r="W188" i="7"/>
  <c r="J188" i="7"/>
  <c r="H188" i="7"/>
  <c r="G188" i="7"/>
  <c r="AK187" i="7"/>
  <c r="AJ187" i="7"/>
  <c r="AI187" i="7"/>
  <c r="AH187" i="7"/>
  <c r="AG187" i="7"/>
  <c r="AF187" i="7"/>
  <c r="AE187" i="7"/>
  <c r="AD187" i="7"/>
  <c r="W187" i="7"/>
  <c r="S187" i="7"/>
  <c r="J187" i="7"/>
  <c r="H187" i="7"/>
  <c r="G187" i="7"/>
  <c r="AK186" i="7"/>
  <c r="AJ186" i="7"/>
  <c r="AI186" i="7"/>
  <c r="AH186" i="7"/>
  <c r="AG186" i="7"/>
  <c r="AF186" i="7"/>
  <c r="AE186" i="7"/>
  <c r="AD186" i="7"/>
  <c r="W186" i="7"/>
  <c r="S186" i="7"/>
  <c r="J186" i="7"/>
  <c r="H186" i="7"/>
  <c r="G186" i="7"/>
  <c r="AK185" i="7"/>
  <c r="AJ185" i="7"/>
  <c r="AI185" i="7"/>
  <c r="AH185" i="7"/>
  <c r="AG185" i="7"/>
  <c r="AF185" i="7"/>
  <c r="AE185" i="7"/>
  <c r="AD185" i="7"/>
  <c r="W185" i="7"/>
  <c r="J185" i="7"/>
  <c r="H185" i="7"/>
  <c r="G185" i="7"/>
  <c r="AK184" i="7"/>
  <c r="AJ184" i="7"/>
  <c r="AI184" i="7"/>
  <c r="AH184" i="7"/>
  <c r="AG184" i="7"/>
  <c r="AF184" i="7"/>
  <c r="AE184" i="7"/>
  <c r="AD184" i="7"/>
  <c r="W184" i="7"/>
  <c r="J184" i="7"/>
  <c r="H184" i="7"/>
  <c r="G184" i="7"/>
  <c r="AK183" i="7"/>
  <c r="AJ183" i="7"/>
  <c r="AI183" i="7"/>
  <c r="AH183" i="7"/>
  <c r="AG183" i="7"/>
  <c r="AF183" i="7"/>
  <c r="AE183" i="7"/>
  <c r="AD183" i="7"/>
  <c r="W183" i="7"/>
  <c r="S183" i="7"/>
  <c r="J183" i="7"/>
  <c r="H183" i="7"/>
  <c r="G183" i="7"/>
  <c r="AK182" i="7"/>
  <c r="AJ182" i="7"/>
  <c r="AI182" i="7"/>
  <c r="AH182" i="7"/>
  <c r="AG182" i="7"/>
  <c r="AF182" i="7"/>
  <c r="AE182" i="7"/>
  <c r="AD182" i="7"/>
  <c r="W182" i="7"/>
  <c r="S182" i="7"/>
  <c r="J182" i="7"/>
  <c r="G182" i="7"/>
  <c r="AK181" i="7"/>
  <c r="AJ181" i="7"/>
  <c r="AI181" i="7"/>
  <c r="AH181" i="7"/>
  <c r="AG181" i="7"/>
  <c r="AF181" i="7"/>
  <c r="AE181" i="7"/>
  <c r="AD181" i="7"/>
  <c r="W181" i="7"/>
  <c r="J181" i="7"/>
  <c r="G181" i="7"/>
  <c r="AK180" i="7"/>
  <c r="AJ180" i="7"/>
  <c r="AI180" i="7"/>
  <c r="AH180" i="7"/>
  <c r="AG180" i="7"/>
  <c r="AF180" i="7"/>
  <c r="AE180" i="7"/>
  <c r="AD180" i="7"/>
  <c r="W180" i="7"/>
  <c r="J180" i="7"/>
  <c r="G180" i="7"/>
  <c r="AK179" i="7"/>
  <c r="AJ179" i="7"/>
  <c r="AI179" i="7"/>
  <c r="AH179" i="7"/>
  <c r="AG179" i="7"/>
  <c r="AF179" i="7"/>
  <c r="AE179" i="7"/>
  <c r="AD179" i="7"/>
  <c r="W179" i="7"/>
  <c r="S179" i="7"/>
  <c r="J179" i="7"/>
  <c r="G179" i="7"/>
  <c r="AK178" i="7"/>
  <c r="AJ178" i="7"/>
  <c r="AI178" i="7"/>
  <c r="AH178" i="7"/>
  <c r="AG178" i="7"/>
  <c r="AF178" i="7"/>
  <c r="AE178" i="7"/>
  <c r="AD178" i="7"/>
  <c r="W178" i="7"/>
  <c r="S178" i="7"/>
  <c r="J178" i="7"/>
  <c r="G178" i="7"/>
  <c r="AK177" i="7"/>
  <c r="AJ177" i="7"/>
  <c r="AI177" i="7"/>
  <c r="AH177" i="7"/>
  <c r="AG177" i="7"/>
  <c r="AF177" i="7"/>
  <c r="AE177" i="7"/>
  <c r="AD177" i="7"/>
  <c r="W177" i="7"/>
  <c r="J177" i="7"/>
  <c r="G177" i="7"/>
  <c r="AK176" i="7"/>
  <c r="AJ176" i="7"/>
  <c r="AI176" i="7"/>
  <c r="AH176" i="7"/>
  <c r="AG176" i="7"/>
  <c r="AF176" i="7"/>
  <c r="AE176" i="7"/>
  <c r="AD176" i="7"/>
  <c r="W176" i="7"/>
  <c r="J176" i="7"/>
  <c r="G176" i="7"/>
  <c r="AK175" i="7"/>
  <c r="AJ175" i="7"/>
  <c r="AI175" i="7"/>
  <c r="AH175" i="7"/>
  <c r="AG175" i="7"/>
  <c r="AF175" i="7"/>
  <c r="AE175" i="7"/>
  <c r="AD175" i="7"/>
  <c r="W175" i="7"/>
  <c r="S175" i="7"/>
  <c r="J175" i="7"/>
  <c r="G175" i="7"/>
  <c r="AK174" i="7"/>
  <c r="AJ174" i="7"/>
  <c r="AI174" i="7"/>
  <c r="AH174" i="7"/>
  <c r="AG174" i="7"/>
  <c r="AF174" i="7"/>
  <c r="AE174" i="7"/>
  <c r="AD174" i="7"/>
  <c r="W174" i="7"/>
  <c r="S174" i="7"/>
  <c r="J174" i="7"/>
  <c r="G174" i="7"/>
  <c r="AK173" i="7"/>
  <c r="AJ173" i="7"/>
  <c r="AI173" i="7"/>
  <c r="AH173" i="7"/>
  <c r="AG173" i="7"/>
  <c r="AF173" i="7"/>
  <c r="AE173" i="7"/>
  <c r="AD173" i="7"/>
  <c r="W173" i="7"/>
  <c r="J173" i="7"/>
  <c r="G173" i="7"/>
  <c r="AK172" i="7"/>
  <c r="AJ172" i="7"/>
  <c r="AI172" i="7"/>
  <c r="AH172" i="7"/>
  <c r="AG172" i="7"/>
  <c r="AF172" i="7"/>
  <c r="AE172" i="7"/>
  <c r="AD172" i="7"/>
  <c r="W172" i="7"/>
  <c r="J172" i="7"/>
  <c r="G172" i="7"/>
  <c r="AK171" i="7"/>
  <c r="AJ171" i="7"/>
  <c r="AI171" i="7"/>
  <c r="AH171" i="7"/>
  <c r="AG171" i="7"/>
  <c r="AF171" i="7"/>
  <c r="AE171" i="7"/>
  <c r="AD171" i="7"/>
  <c r="W171" i="7"/>
  <c r="S171" i="7"/>
  <c r="J171" i="7"/>
  <c r="G171" i="7"/>
  <c r="AK170" i="7"/>
  <c r="AJ170" i="7"/>
  <c r="AI170" i="7"/>
  <c r="AH170" i="7"/>
  <c r="AG170" i="7"/>
  <c r="AF170" i="7"/>
  <c r="AE170" i="7"/>
  <c r="AD170" i="7"/>
  <c r="W170" i="7"/>
  <c r="S170" i="7"/>
  <c r="J170" i="7"/>
  <c r="G170" i="7"/>
  <c r="AK169" i="7"/>
  <c r="AJ169" i="7"/>
  <c r="AI169" i="7"/>
  <c r="AH169" i="7"/>
  <c r="AG169" i="7"/>
  <c r="AF169" i="7"/>
  <c r="AE169" i="7"/>
  <c r="AD169" i="7"/>
  <c r="W169" i="7"/>
  <c r="J169" i="7"/>
  <c r="G169" i="7"/>
  <c r="AK168" i="7"/>
  <c r="AJ168" i="7"/>
  <c r="AI168" i="7"/>
  <c r="AH168" i="7"/>
  <c r="AG168" i="7"/>
  <c r="AF168" i="7"/>
  <c r="AE168" i="7"/>
  <c r="AD168" i="7"/>
  <c r="W168" i="7"/>
  <c r="J168" i="7"/>
  <c r="G168" i="7"/>
  <c r="AK167" i="7"/>
  <c r="AJ167" i="7"/>
  <c r="AI167" i="7"/>
  <c r="AH167" i="7"/>
  <c r="AG167" i="7"/>
  <c r="AF167" i="7"/>
  <c r="AE167" i="7"/>
  <c r="AD167" i="7"/>
  <c r="W167" i="7"/>
  <c r="S167" i="7"/>
  <c r="J167" i="7"/>
  <c r="G167" i="7"/>
  <c r="AK166" i="7"/>
  <c r="AJ166" i="7"/>
  <c r="AI166" i="7"/>
  <c r="AH166" i="7"/>
  <c r="AG166" i="7"/>
  <c r="AF166" i="7"/>
  <c r="AE166" i="7"/>
  <c r="AD166" i="7"/>
  <c r="W166" i="7"/>
  <c r="S166" i="7"/>
  <c r="J166" i="7"/>
  <c r="G166" i="7"/>
  <c r="AK165" i="7"/>
  <c r="AJ165" i="7"/>
  <c r="AI165" i="7"/>
  <c r="AH165" i="7"/>
  <c r="AG165" i="7"/>
  <c r="AF165" i="7"/>
  <c r="AE165" i="7"/>
  <c r="AD165" i="7"/>
  <c r="W165" i="7"/>
  <c r="J165" i="7"/>
  <c r="G165" i="7"/>
  <c r="AK164" i="7"/>
  <c r="AJ164" i="7"/>
  <c r="AI164" i="7"/>
  <c r="AH164" i="7"/>
  <c r="AG164" i="7"/>
  <c r="AF164" i="7"/>
  <c r="AE164" i="7"/>
  <c r="AD164" i="7"/>
  <c r="W164" i="7"/>
  <c r="J164" i="7"/>
  <c r="G164" i="7"/>
  <c r="AK163" i="7"/>
  <c r="AJ163" i="7"/>
  <c r="AI163" i="7"/>
  <c r="AH163" i="7"/>
  <c r="AG163" i="7"/>
  <c r="AF163" i="7"/>
  <c r="AE163" i="7"/>
  <c r="AD163" i="7"/>
  <c r="W163" i="7"/>
  <c r="S163" i="7"/>
  <c r="J163" i="7"/>
  <c r="G163" i="7"/>
  <c r="AK162" i="7"/>
  <c r="AJ162" i="7"/>
  <c r="AI162" i="7"/>
  <c r="AH162" i="7"/>
  <c r="AG162" i="7"/>
  <c r="AF162" i="7"/>
  <c r="AE162" i="7"/>
  <c r="AD162" i="7"/>
  <c r="W162" i="7"/>
  <c r="S162" i="7"/>
  <c r="J162" i="7"/>
  <c r="H162" i="7"/>
  <c r="G162" i="7"/>
  <c r="AK161" i="7"/>
  <c r="AJ161" i="7"/>
  <c r="AI161" i="7"/>
  <c r="AH161" i="7"/>
  <c r="AG161" i="7"/>
  <c r="AF161" i="7"/>
  <c r="AE161" i="7"/>
  <c r="AD161" i="7"/>
  <c r="W161" i="7"/>
  <c r="J161" i="7"/>
  <c r="H161" i="7"/>
  <c r="G161" i="7"/>
  <c r="AK160" i="7"/>
  <c r="AJ160" i="7"/>
  <c r="AI160" i="7"/>
  <c r="AH160" i="7"/>
  <c r="AG160" i="7"/>
  <c r="AF160" i="7"/>
  <c r="AE160" i="7"/>
  <c r="AD160" i="7"/>
  <c r="W160" i="7"/>
  <c r="J160" i="7"/>
  <c r="H160" i="7"/>
  <c r="G160" i="7"/>
  <c r="AK159" i="7"/>
  <c r="AJ159" i="7"/>
  <c r="AI159" i="7"/>
  <c r="AH159" i="7"/>
  <c r="AG159" i="7"/>
  <c r="AF159" i="7"/>
  <c r="AE159" i="7"/>
  <c r="AD159" i="7"/>
  <c r="W159" i="7"/>
  <c r="S159" i="7"/>
  <c r="J159" i="7"/>
  <c r="H159" i="7"/>
  <c r="G159" i="7"/>
  <c r="AK158" i="7"/>
  <c r="AJ158" i="7"/>
  <c r="AI158" i="7"/>
  <c r="AH158" i="7"/>
  <c r="AG158" i="7"/>
  <c r="AF158" i="7"/>
  <c r="AE158" i="7"/>
  <c r="AD158" i="7"/>
  <c r="W158" i="7"/>
  <c r="S158" i="7"/>
  <c r="J158" i="7"/>
  <c r="H158" i="7"/>
  <c r="G158" i="7"/>
  <c r="AK157" i="7"/>
  <c r="AJ157" i="7"/>
  <c r="AI157" i="7"/>
  <c r="AH157" i="7"/>
  <c r="AG157" i="7"/>
  <c r="AF157" i="7"/>
  <c r="AE157" i="7"/>
  <c r="AD157" i="7"/>
  <c r="W157" i="7"/>
  <c r="J157" i="7"/>
  <c r="H157" i="7"/>
  <c r="G157" i="7"/>
  <c r="AK156" i="7"/>
  <c r="AJ156" i="7"/>
  <c r="AI156" i="7"/>
  <c r="AH156" i="7"/>
  <c r="AG156" i="7"/>
  <c r="AF156" i="7"/>
  <c r="AE156" i="7"/>
  <c r="AD156" i="7"/>
  <c r="W156" i="7"/>
  <c r="J156" i="7"/>
  <c r="H156" i="7"/>
  <c r="G156" i="7"/>
  <c r="AK155" i="7"/>
  <c r="AJ155" i="7"/>
  <c r="AI155" i="7"/>
  <c r="AH155" i="7"/>
  <c r="AG155" i="7"/>
  <c r="AF155" i="7"/>
  <c r="AE155" i="7"/>
  <c r="AD155" i="7"/>
  <c r="W155" i="7"/>
  <c r="S155" i="7"/>
  <c r="J155" i="7"/>
  <c r="H155" i="7"/>
  <c r="G155" i="7"/>
  <c r="AK154" i="7"/>
  <c r="AJ154" i="7"/>
  <c r="AI154" i="7"/>
  <c r="AH154" i="7"/>
  <c r="AG154" i="7"/>
  <c r="AF154" i="7"/>
  <c r="AE154" i="7"/>
  <c r="AD154" i="7"/>
  <c r="W154" i="7"/>
  <c r="S154" i="7"/>
  <c r="J154" i="7"/>
  <c r="H154" i="7"/>
  <c r="G154" i="7"/>
  <c r="AK153" i="7"/>
  <c r="AJ153" i="7"/>
  <c r="AI153" i="7"/>
  <c r="AH153" i="7"/>
  <c r="AG153" i="7"/>
  <c r="AF153" i="7"/>
  <c r="AE153" i="7"/>
  <c r="AD153" i="7"/>
  <c r="W153" i="7"/>
  <c r="J153" i="7"/>
  <c r="H153" i="7"/>
  <c r="G153" i="7"/>
  <c r="AK152" i="7"/>
  <c r="AJ152" i="7"/>
  <c r="AI152" i="7"/>
  <c r="AH152" i="7"/>
  <c r="AG152" i="7"/>
  <c r="AF152" i="7"/>
  <c r="AE152" i="7"/>
  <c r="AD152" i="7"/>
  <c r="W152" i="7"/>
  <c r="J152" i="7"/>
  <c r="H152" i="7"/>
  <c r="G152" i="7"/>
  <c r="AK151" i="7"/>
  <c r="AJ151" i="7"/>
  <c r="AI151" i="7"/>
  <c r="AH151" i="7"/>
  <c r="AG151" i="7"/>
  <c r="AF151" i="7"/>
  <c r="AE151" i="7"/>
  <c r="AD151" i="7"/>
  <c r="W151" i="7"/>
  <c r="S151" i="7"/>
  <c r="J151" i="7"/>
  <c r="H151" i="7"/>
  <c r="G151" i="7"/>
  <c r="AK150" i="7"/>
  <c r="AJ150" i="7"/>
  <c r="AI150" i="7"/>
  <c r="AH150" i="7"/>
  <c r="AG150" i="7"/>
  <c r="AF150" i="7"/>
  <c r="AE150" i="7"/>
  <c r="AD150" i="7"/>
  <c r="W150" i="7"/>
  <c r="S150" i="7"/>
  <c r="J150" i="7"/>
  <c r="H150" i="7"/>
  <c r="G150" i="7"/>
  <c r="AK149" i="7"/>
  <c r="AJ149" i="7"/>
  <c r="AI149" i="7"/>
  <c r="AH149" i="7"/>
  <c r="AG149" i="7"/>
  <c r="AF149" i="7"/>
  <c r="AE149" i="7"/>
  <c r="AD149" i="7"/>
  <c r="W149" i="7"/>
  <c r="J149" i="7"/>
  <c r="H149" i="7"/>
  <c r="G149" i="7"/>
  <c r="AK148" i="7"/>
  <c r="AJ148" i="7"/>
  <c r="AI148" i="7"/>
  <c r="AH148" i="7"/>
  <c r="AG148" i="7"/>
  <c r="AF148" i="7"/>
  <c r="AE148" i="7"/>
  <c r="AD148" i="7"/>
  <c r="W148" i="7"/>
  <c r="J148" i="7"/>
  <c r="H148" i="7"/>
  <c r="G148" i="7"/>
  <c r="AK147" i="7"/>
  <c r="AJ147" i="7"/>
  <c r="AI147" i="7"/>
  <c r="AH147" i="7"/>
  <c r="AG147" i="7"/>
  <c r="AF147" i="7"/>
  <c r="AE147" i="7"/>
  <c r="AD147" i="7"/>
  <c r="W147" i="7"/>
  <c r="S147" i="7"/>
  <c r="J147" i="7"/>
  <c r="H147" i="7"/>
  <c r="G147" i="7"/>
  <c r="AK146" i="7"/>
  <c r="AJ146" i="7"/>
  <c r="AI146" i="7"/>
  <c r="AH146" i="7"/>
  <c r="AG146" i="7"/>
  <c r="AF146" i="7"/>
  <c r="AE146" i="7"/>
  <c r="AD146" i="7"/>
  <c r="W146" i="7"/>
  <c r="S146" i="7"/>
  <c r="J146" i="7"/>
  <c r="H146" i="7"/>
  <c r="G146" i="7"/>
  <c r="AK145" i="7"/>
  <c r="AJ145" i="7"/>
  <c r="AI145" i="7"/>
  <c r="AH145" i="7"/>
  <c r="AG145" i="7"/>
  <c r="AF145" i="7"/>
  <c r="AE145" i="7"/>
  <c r="AD145" i="7"/>
  <c r="W145" i="7"/>
  <c r="J145" i="7"/>
  <c r="H145" i="7"/>
  <c r="G145" i="7"/>
  <c r="AK144" i="7"/>
  <c r="AJ144" i="7"/>
  <c r="AI144" i="7"/>
  <c r="AH144" i="7"/>
  <c r="AG144" i="7"/>
  <c r="AF144" i="7"/>
  <c r="AE144" i="7"/>
  <c r="AD144" i="7"/>
  <c r="W144" i="7"/>
  <c r="J144" i="7"/>
  <c r="H144" i="7"/>
  <c r="G144" i="7"/>
  <c r="AK143" i="7"/>
  <c r="AJ143" i="7"/>
  <c r="AI143" i="7"/>
  <c r="AH143" i="7"/>
  <c r="AG143" i="7"/>
  <c r="AF143" i="7"/>
  <c r="AE143" i="7"/>
  <c r="AD143" i="7"/>
  <c r="W143" i="7"/>
  <c r="S143" i="7"/>
  <c r="J143" i="7"/>
  <c r="H143" i="7"/>
  <c r="G143" i="7"/>
  <c r="AK142" i="7"/>
  <c r="AJ142" i="7"/>
  <c r="AI142" i="7"/>
  <c r="AH142" i="7"/>
  <c r="AG142" i="7"/>
  <c r="AF142" i="7"/>
  <c r="AE142" i="7"/>
  <c r="AD142" i="7"/>
  <c r="W142" i="7"/>
  <c r="S142" i="7"/>
  <c r="J142" i="7"/>
  <c r="H142" i="7"/>
  <c r="G142" i="7"/>
  <c r="AK141" i="7"/>
  <c r="AJ141" i="7"/>
  <c r="AI141" i="7"/>
  <c r="AH141" i="7"/>
  <c r="AG141" i="7"/>
  <c r="AF141" i="7"/>
  <c r="AE141" i="7"/>
  <c r="AD141" i="7"/>
  <c r="W141" i="7"/>
  <c r="J141" i="7"/>
  <c r="H141" i="7"/>
  <c r="G141" i="7"/>
  <c r="AK140" i="7"/>
  <c r="AJ140" i="7"/>
  <c r="AI140" i="7"/>
  <c r="AH140" i="7"/>
  <c r="AG140" i="7"/>
  <c r="AF140" i="7"/>
  <c r="AE140" i="7"/>
  <c r="AD140" i="7"/>
  <c r="W140" i="7"/>
  <c r="J140" i="7"/>
  <c r="H140" i="7"/>
  <c r="G140" i="7"/>
  <c r="AK139" i="7"/>
  <c r="AJ139" i="7"/>
  <c r="AI139" i="7"/>
  <c r="AH139" i="7"/>
  <c r="AG139" i="7"/>
  <c r="AF139" i="7"/>
  <c r="AE139" i="7"/>
  <c r="AD139" i="7"/>
  <c r="W139" i="7"/>
  <c r="S139" i="7"/>
  <c r="J139" i="7"/>
  <c r="H139" i="7"/>
  <c r="G139" i="7"/>
  <c r="AK138" i="7"/>
  <c r="AJ138" i="7"/>
  <c r="AI138" i="7"/>
  <c r="AH138" i="7"/>
  <c r="AG138" i="7"/>
  <c r="AF138" i="7"/>
  <c r="AE138" i="7"/>
  <c r="AD138" i="7"/>
  <c r="W138" i="7"/>
  <c r="S138" i="7"/>
  <c r="J138" i="7"/>
  <c r="H138" i="7"/>
  <c r="G138" i="7"/>
  <c r="AK137" i="7"/>
  <c r="AJ137" i="7"/>
  <c r="AI137" i="7"/>
  <c r="AH137" i="7"/>
  <c r="AG137" i="7"/>
  <c r="AF137" i="7"/>
  <c r="AE137" i="7"/>
  <c r="AD137" i="7"/>
  <c r="W137" i="7"/>
  <c r="J137" i="7"/>
  <c r="H137" i="7"/>
  <c r="G137" i="7"/>
  <c r="AK136" i="7"/>
  <c r="AJ136" i="7"/>
  <c r="AI136" i="7"/>
  <c r="AH136" i="7"/>
  <c r="AG136" i="7"/>
  <c r="AF136" i="7"/>
  <c r="AE136" i="7"/>
  <c r="AD136" i="7"/>
  <c r="W136" i="7"/>
  <c r="J136" i="7"/>
  <c r="H136" i="7"/>
  <c r="G136" i="7"/>
  <c r="AK135" i="7"/>
  <c r="AJ135" i="7"/>
  <c r="AI135" i="7"/>
  <c r="AH135" i="7"/>
  <c r="AG135" i="7"/>
  <c r="AF135" i="7"/>
  <c r="AE135" i="7"/>
  <c r="AD135" i="7"/>
  <c r="W135" i="7"/>
  <c r="S135" i="7"/>
  <c r="J135" i="7"/>
  <c r="H135" i="7"/>
  <c r="G135" i="7"/>
  <c r="AK134" i="7"/>
  <c r="AJ134" i="7"/>
  <c r="AI134" i="7"/>
  <c r="AH134" i="7"/>
  <c r="AG134" i="7"/>
  <c r="AF134" i="7"/>
  <c r="AE134" i="7"/>
  <c r="AD134" i="7"/>
  <c r="W134" i="7"/>
  <c r="W194" i="7" s="1"/>
  <c r="S134" i="7"/>
  <c r="J134" i="7"/>
  <c r="H134" i="7"/>
  <c r="G134" i="7"/>
  <c r="D194" i="7"/>
  <c r="D132" i="7"/>
  <c r="D70" i="7"/>
  <c r="AK69" i="8"/>
  <c r="AJ69" i="8"/>
  <c r="AI69" i="8"/>
  <c r="AH69" i="8"/>
  <c r="AG69" i="8"/>
  <c r="AF69" i="8"/>
  <c r="AE69" i="8"/>
  <c r="AD69" i="8"/>
  <c r="W69" i="8"/>
  <c r="J69" i="8"/>
  <c r="H69" i="8"/>
  <c r="G69" i="8"/>
  <c r="AK68" i="8"/>
  <c r="AJ68" i="8"/>
  <c r="AI68" i="8"/>
  <c r="AH68" i="8"/>
  <c r="AG68" i="8"/>
  <c r="AF68" i="8"/>
  <c r="AE68" i="8"/>
  <c r="AD68" i="8"/>
  <c r="W68" i="8"/>
  <c r="J68" i="8"/>
  <c r="H68" i="8"/>
  <c r="G68" i="8"/>
  <c r="AK67" i="8"/>
  <c r="AJ67" i="8"/>
  <c r="AI67" i="8"/>
  <c r="AH67" i="8"/>
  <c r="AG67" i="8"/>
  <c r="AF67" i="8"/>
  <c r="AE67" i="8"/>
  <c r="AD67" i="8"/>
  <c r="W67" i="8"/>
  <c r="J67" i="8"/>
  <c r="H67" i="8"/>
  <c r="G67" i="8"/>
  <c r="AK66" i="8"/>
  <c r="AJ66" i="8"/>
  <c r="AI66" i="8"/>
  <c r="AH66" i="8"/>
  <c r="AG66" i="8"/>
  <c r="AF66" i="8"/>
  <c r="AE66" i="8"/>
  <c r="AD66" i="8"/>
  <c r="W66" i="8"/>
  <c r="J66" i="8"/>
  <c r="H66" i="8"/>
  <c r="G66" i="8"/>
  <c r="AK65" i="8"/>
  <c r="AJ65" i="8"/>
  <c r="AI65" i="8"/>
  <c r="AH65" i="8"/>
  <c r="AG65" i="8"/>
  <c r="AF65" i="8"/>
  <c r="AE65" i="8"/>
  <c r="AD65" i="8"/>
  <c r="W65" i="8"/>
  <c r="J65" i="8"/>
  <c r="H65" i="8"/>
  <c r="G65" i="8"/>
  <c r="AK64" i="8"/>
  <c r="AJ64" i="8"/>
  <c r="AI64" i="8"/>
  <c r="AH64" i="8"/>
  <c r="AG64" i="8"/>
  <c r="AF64" i="8"/>
  <c r="AE64" i="8"/>
  <c r="AD64" i="8"/>
  <c r="W64" i="8"/>
  <c r="J64" i="8"/>
  <c r="H64" i="8"/>
  <c r="G64" i="8"/>
  <c r="AK63" i="8"/>
  <c r="AJ63" i="8"/>
  <c r="AI63" i="8"/>
  <c r="AH63" i="8"/>
  <c r="AG63" i="8"/>
  <c r="AF63" i="8"/>
  <c r="AE63" i="8"/>
  <c r="AD63" i="8"/>
  <c r="W63" i="8"/>
  <c r="S63" i="8"/>
  <c r="J63" i="8"/>
  <c r="H63" i="8"/>
  <c r="G63" i="8"/>
  <c r="AK62" i="8"/>
  <c r="AJ62" i="8"/>
  <c r="AI62" i="8"/>
  <c r="AH62" i="8"/>
  <c r="AG62" i="8"/>
  <c r="AF62" i="8"/>
  <c r="AE62" i="8"/>
  <c r="AD62" i="8"/>
  <c r="W62" i="8"/>
  <c r="J62" i="8"/>
  <c r="H62" i="8"/>
  <c r="G62" i="8"/>
  <c r="AK61" i="8"/>
  <c r="AJ61" i="8"/>
  <c r="AI61" i="8"/>
  <c r="AH61" i="8"/>
  <c r="AG61" i="8"/>
  <c r="AF61" i="8"/>
  <c r="AE61" i="8"/>
  <c r="AD61" i="8"/>
  <c r="W61" i="8"/>
  <c r="J61" i="8"/>
  <c r="H61" i="8"/>
  <c r="G61" i="8"/>
  <c r="AK60" i="8"/>
  <c r="AJ60" i="8"/>
  <c r="AI60" i="8"/>
  <c r="AH60" i="8"/>
  <c r="AG60" i="8"/>
  <c r="AF60" i="8"/>
  <c r="AE60" i="8"/>
  <c r="AD60" i="8"/>
  <c r="W60" i="8"/>
  <c r="J60" i="8"/>
  <c r="H60" i="8"/>
  <c r="G60" i="8"/>
  <c r="AK59" i="8"/>
  <c r="AJ59" i="8"/>
  <c r="AI59" i="8"/>
  <c r="AH59" i="8"/>
  <c r="AG59" i="8"/>
  <c r="AF59" i="8"/>
  <c r="AE59" i="8"/>
  <c r="AD59" i="8"/>
  <c r="W59" i="8"/>
  <c r="J59" i="8"/>
  <c r="H59" i="8"/>
  <c r="G59" i="8"/>
  <c r="AK58" i="8"/>
  <c r="AJ58" i="8"/>
  <c r="AI58" i="8"/>
  <c r="AH58" i="8"/>
  <c r="AG58" i="8"/>
  <c r="AF58" i="8"/>
  <c r="AE58" i="8"/>
  <c r="AD58" i="8"/>
  <c r="W58" i="8"/>
  <c r="J58" i="8"/>
  <c r="G58" i="8"/>
  <c r="AK57" i="8"/>
  <c r="AJ57" i="8"/>
  <c r="AI57" i="8"/>
  <c r="AH57" i="8"/>
  <c r="AG57" i="8"/>
  <c r="AF57" i="8"/>
  <c r="AE57" i="8"/>
  <c r="AD57" i="8"/>
  <c r="W57" i="8"/>
  <c r="S57" i="8"/>
  <c r="J57" i="8"/>
  <c r="G57" i="8"/>
  <c r="AK56" i="8"/>
  <c r="AJ56" i="8"/>
  <c r="AI56" i="8"/>
  <c r="AH56" i="8"/>
  <c r="AG56" i="8"/>
  <c r="AF56" i="8"/>
  <c r="AE56" i="8"/>
  <c r="AD56" i="8"/>
  <c r="W56" i="8"/>
  <c r="S56" i="8"/>
  <c r="J56" i="8"/>
  <c r="G56" i="8"/>
  <c r="AK55" i="8"/>
  <c r="AJ55" i="8"/>
  <c r="AI55" i="8"/>
  <c r="AH55" i="8"/>
  <c r="AG55" i="8"/>
  <c r="AF55" i="8"/>
  <c r="AE55" i="8"/>
  <c r="AD55" i="8"/>
  <c r="W55" i="8"/>
  <c r="S55" i="8"/>
  <c r="J55" i="8"/>
  <c r="G55" i="8"/>
  <c r="AK54" i="8"/>
  <c r="AJ54" i="8"/>
  <c r="AI54" i="8"/>
  <c r="AH54" i="8"/>
  <c r="AG54" i="8"/>
  <c r="AF54" i="8"/>
  <c r="AE54" i="8"/>
  <c r="AD54" i="8"/>
  <c r="W54" i="8"/>
  <c r="J54" i="8"/>
  <c r="G54" i="8"/>
  <c r="AK53" i="8"/>
  <c r="AJ53" i="8"/>
  <c r="AI53" i="8"/>
  <c r="AH53" i="8"/>
  <c r="AG53" i="8"/>
  <c r="AF53" i="8"/>
  <c r="AE53" i="8"/>
  <c r="AD53" i="8"/>
  <c r="W53" i="8"/>
  <c r="S53" i="8"/>
  <c r="J53" i="8"/>
  <c r="G53" i="8"/>
  <c r="AK52" i="8"/>
  <c r="AJ52" i="8"/>
  <c r="AI52" i="8"/>
  <c r="AH52" i="8"/>
  <c r="AG52" i="8"/>
  <c r="AF52" i="8"/>
  <c r="AE52" i="8"/>
  <c r="AD52" i="8"/>
  <c r="W52" i="8"/>
  <c r="S52" i="8"/>
  <c r="J52" i="8"/>
  <c r="G52" i="8"/>
  <c r="AK51" i="8"/>
  <c r="AJ51" i="8"/>
  <c r="AI51" i="8"/>
  <c r="AH51" i="8"/>
  <c r="AG51" i="8"/>
  <c r="AF51" i="8"/>
  <c r="AE51" i="8"/>
  <c r="AD51" i="8"/>
  <c r="W51" i="8"/>
  <c r="S51" i="8"/>
  <c r="J51" i="8"/>
  <c r="G51" i="8"/>
  <c r="AK50" i="8"/>
  <c r="AJ50" i="8"/>
  <c r="AI50" i="8"/>
  <c r="AH50" i="8"/>
  <c r="AG50" i="8"/>
  <c r="AF50" i="8"/>
  <c r="AE50" i="8"/>
  <c r="AD50" i="8"/>
  <c r="W50" i="8"/>
  <c r="J50" i="8"/>
  <c r="G50" i="8"/>
  <c r="AK49" i="8"/>
  <c r="AJ49" i="8"/>
  <c r="AI49" i="8"/>
  <c r="AH49" i="8"/>
  <c r="AG49" i="8"/>
  <c r="AF49" i="8"/>
  <c r="AE49" i="8"/>
  <c r="AD49" i="8"/>
  <c r="W49" i="8"/>
  <c r="S49" i="8"/>
  <c r="J49" i="8"/>
  <c r="G49" i="8"/>
  <c r="AK48" i="8"/>
  <c r="AJ48" i="8"/>
  <c r="AI48" i="8"/>
  <c r="AH48" i="8"/>
  <c r="AG48" i="8"/>
  <c r="AF48" i="8"/>
  <c r="AE48" i="8"/>
  <c r="AD48" i="8"/>
  <c r="W48" i="8"/>
  <c r="S48" i="8"/>
  <c r="J48" i="8"/>
  <c r="G48" i="8"/>
  <c r="AK47" i="8"/>
  <c r="AJ47" i="8"/>
  <c r="AI47" i="8"/>
  <c r="AH47" i="8"/>
  <c r="AG47" i="8"/>
  <c r="AF47" i="8"/>
  <c r="AE47" i="8"/>
  <c r="AD47" i="8"/>
  <c r="W47" i="8"/>
  <c r="S47" i="8"/>
  <c r="J47" i="8"/>
  <c r="G47" i="8"/>
  <c r="AK46" i="8"/>
  <c r="AJ46" i="8"/>
  <c r="AI46" i="8"/>
  <c r="AH46" i="8"/>
  <c r="AG46" i="8"/>
  <c r="AF46" i="8"/>
  <c r="AE46" i="8"/>
  <c r="AD46" i="8"/>
  <c r="W46" i="8"/>
  <c r="J46" i="8"/>
  <c r="G46" i="8"/>
  <c r="AK45" i="8"/>
  <c r="AJ45" i="8"/>
  <c r="AI45" i="8"/>
  <c r="AH45" i="8"/>
  <c r="AG45" i="8"/>
  <c r="AF45" i="8"/>
  <c r="AE45" i="8"/>
  <c r="AD45" i="8"/>
  <c r="W45" i="8"/>
  <c r="S45" i="8"/>
  <c r="J45" i="8"/>
  <c r="G45" i="8"/>
  <c r="AK44" i="8"/>
  <c r="AJ44" i="8"/>
  <c r="AI44" i="8"/>
  <c r="AH44" i="8"/>
  <c r="AG44" i="8"/>
  <c r="AF44" i="8"/>
  <c r="AE44" i="8"/>
  <c r="AD44" i="8"/>
  <c r="W44" i="8"/>
  <c r="S44" i="8"/>
  <c r="J44" i="8"/>
  <c r="G44" i="8"/>
  <c r="AK43" i="8"/>
  <c r="AJ43" i="8"/>
  <c r="AI43" i="8"/>
  <c r="AH43" i="8"/>
  <c r="AG43" i="8"/>
  <c r="AF43" i="8"/>
  <c r="AE43" i="8"/>
  <c r="AD43" i="8"/>
  <c r="W43" i="8"/>
  <c r="S43" i="8"/>
  <c r="J43" i="8"/>
  <c r="G43" i="8"/>
  <c r="AK42" i="8"/>
  <c r="AJ42" i="8"/>
  <c r="AI42" i="8"/>
  <c r="AH42" i="8"/>
  <c r="AG42" i="8"/>
  <c r="AF42" i="8"/>
  <c r="AE42" i="8"/>
  <c r="AD42" i="8"/>
  <c r="W42" i="8"/>
  <c r="J42" i="8"/>
  <c r="G42" i="8"/>
  <c r="AK41" i="8"/>
  <c r="AJ41" i="8"/>
  <c r="AI41" i="8"/>
  <c r="AH41" i="8"/>
  <c r="AG41" i="8"/>
  <c r="AF41" i="8"/>
  <c r="AE41" i="8"/>
  <c r="AD41" i="8"/>
  <c r="W41" i="8"/>
  <c r="S41" i="8"/>
  <c r="J41" i="8"/>
  <c r="G41" i="8"/>
  <c r="AK40" i="8"/>
  <c r="AJ40" i="8"/>
  <c r="AI40" i="8"/>
  <c r="AH40" i="8"/>
  <c r="AG40" i="8"/>
  <c r="AF40" i="8"/>
  <c r="AE40" i="8"/>
  <c r="AD40" i="8"/>
  <c r="W40" i="8"/>
  <c r="S40" i="8"/>
  <c r="J40" i="8"/>
  <c r="G40" i="8"/>
  <c r="AK39" i="8"/>
  <c r="AJ39" i="8"/>
  <c r="AI39" i="8"/>
  <c r="AH39" i="8"/>
  <c r="AG39" i="8"/>
  <c r="AF39" i="8"/>
  <c r="AE39" i="8"/>
  <c r="AD39" i="8"/>
  <c r="W39" i="8"/>
  <c r="S39" i="8"/>
  <c r="J39" i="8"/>
  <c r="G39" i="8"/>
  <c r="AK38" i="8"/>
  <c r="AJ38" i="8"/>
  <c r="AI38" i="8"/>
  <c r="AH38" i="8"/>
  <c r="AG38" i="8"/>
  <c r="AF38" i="8"/>
  <c r="AE38" i="8"/>
  <c r="AD38" i="8"/>
  <c r="W38" i="8"/>
  <c r="J38" i="8"/>
  <c r="H38" i="8"/>
  <c r="G38" i="8"/>
  <c r="AK37" i="8"/>
  <c r="AJ37" i="8"/>
  <c r="AI37" i="8"/>
  <c r="AH37" i="8"/>
  <c r="AG37" i="8"/>
  <c r="AF37" i="8"/>
  <c r="AE37" i="8"/>
  <c r="AD37" i="8"/>
  <c r="W37" i="8"/>
  <c r="J37" i="8"/>
  <c r="H37" i="8"/>
  <c r="G37" i="8"/>
  <c r="AK36" i="8"/>
  <c r="AJ36" i="8"/>
  <c r="AI36" i="8"/>
  <c r="AH36" i="8"/>
  <c r="AG36" i="8"/>
  <c r="AF36" i="8"/>
  <c r="AE36" i="8"/>
  <c r="AD36" i="8"/>
  <c r="W36" i="8"/>
  <c r="J36" i="8"/>
  <c r="H36" i="8"/>
  <c r="G36" i="8"/>
  <c r="AK35" i="8"/>
  <c r="AJ35" i="8"/>
  <c r="AI35" i="8"/>
  <c r="AH35" i="8"/>
  <c r="AG35" i="8"/>
  <c r="AF35" i="8"/>
  <c r="AE35" i="8"/>
  <c r="AD35" i="8"/>
  <c r="W35" i="8"/>
  <c r="S35" i="8"/>
  <c r="J35" i="8"/>
  <c r="H35" i="8"/>
  <c r="G35" i="8"/>
  <c r="AK34" i="8"/>
  <c r="AJ34" i="8"/>
  <c r="AI34" i="8"/>
  <c r="AH34" i="8"/>
  <c r="AG34" i="8"/>
  <c r="AF34" i="8"/>
  <c r="AE34" i="8"/>
  <c r="AD34" i="8"/>
  <c r="W34" i="8"/>
  <c r="J34" i="8"/>
  <c r="H34" i="8"/>
  <c r="G34" i="8"/>
  <c r="AK33" i="8"/>
  <c r="AJ33" i="8"/>
  <c r="AI33" i="8"/>
  <c r="AH33" i="8"/>
  <c r="AG33" i="8"/>
  <c r="AF33" i="8"/>
  <c r="AE33" i="8"/>
  <c r="AD33" i="8"/>
  <c r="W33" i="8"/>
  <c r="J33" i="8"/>
  <c r="H33" i="8"/>
  <c r="G33" i="8"/>
  <c r="AK32" i="8"/>
  <c r="AJ32" i="8"/>
  <c r="AI32" i="8"/>
  <c r="AH32" i="8"/>
  <c r="AG32" i="8"/>
  <c r="AF32" i="8"/>
  <c r="AE32" i="8"/>
  <c r="AD32" i="8"/>
  <c r="W32" i="8"/>
  <c r="J32" i="8"/>
  <c r="H32" i="8"/>
  <c r="G32" i="8"/>
  <c r="AK31" i="8"/>
  <c r="AJ31" i="8"/>
  <c r="AI31" i="8"/>
  <c r="AH31" i="8"/>
  <c r="AG31" i="8"/>
  <c r="AF31" i="8"/>
  <c r="AE31" i="8"/>
  <c r="AD31" i="8"/>
  <c r="W31" i="8"/>
  <c r="J31" i="8"/>
  <c r="H31" i="8"/>
  <c r="G31" i="8"/>
  <c r="AK30" i="8"/>
  <c r="AJ30" i="8"/>
  <c r="AI30" i="8"/>
  <c r="AH30" i="8"/>
  <c r="AG30" i="8"/>
  <c r="AF30" i="8"/>
  <c r="AE30" i="8"/>
  <c r="AD30" i="8"/>
  <c r="W30" i="8"/>
  <c r="J30" i="8"/>
  <c r="H30" i="8"/>
  <c r="G30" i="8"/>
  <c r="AK29" i="8"/>
  <c r="AJ29" i="8"/>
  <c r="AI29" i="8"/>
  <c r="AH29" i="8"/>
  <c r="AG29" i="8"/>
  <c r="AF29" i="8"/>
  <c r="AE29" i="8"/>
  <c r="AD29" i="8"/>
  <c r="W29" i="8"/>
  <c r="J29" i="8"/>
  <c r="H29" i="8"/>
  <c r="G29" i="8"/>
  <c r="AK28" i="8"/>
  <c r="AJ28" i="8"/>
  <c r="AI28" i="8"/>
  <c r="AH28" i="8"/>
  <c r="AG28" i="8"/>
  <c r="AF28" i="8"/>
  <c r="AE28" i="8"/>
  <c r="AD28" i="8"/>
  <c r="W28" i="8"/>
  <c r="J28" i="8"/>
  <c r="H28" i="8"/>
  <c r="G28" i="8"/>
  <c r="AK27" i="8"/>
  <c r="AJ27" i="8"/>
  <c r="AI27" i="8"/>
  <c r="AH27" i="8"/>
  <c r="AG27" i="8"/>
  <c r="AF27" i="8"/>
  <c r="AE27" i="8"/>
  <c r="AD27" i="8"/>
  <c r="W27" i="8"/>
  <c r="S27" i="8"/>
  <c r="J27" i="8"/>
  <c r="H27" i="8"/>
  <c r="G27" i="8"/>
  <c r="AK26" i="8"/>
  <c r="AJ26" i="8"/>
  <c r="AI26" i="8"/>
  <c r="AH26" i="8"/>
  <c r="AG26" i="8"/>
  <c r="AF26" i="8"/>
  <c r="AE26" i="8"/>
  <c r="AD26" i="8"/>
  <c r="W26" i="8"/>
  <c r="J26" i="8"/>
  <c r="H26" i="8"/>
  <c r="G26" i="8"/>
  <c r="AK25" i="8"/>
  <c r="AJ25" i="8"/>
  <c r="AI25" i="8"/>
  <c r="AH25" i="8"/>
  <c r="AG25" i="8"/>
  <c r="AF25" i="8"/>
  <c r="AE25" i="8"/>
  <c r="AD25" i="8"/>
  <c r="W25" i="8"/>
  <c r="J25" i="8"/>
  <c r="H25" i="8"/>
  <c r="G25" i="8"/>
  <c r="AK24" i="8"/>
  <c r="AJ24" i="8"/>
  <c r="AI24" i="8"/>
  <c r="AH24" i="8"/>
  <c r="AG24" i="8"/>
  <c r="AF24" i="8"/>
  <c r="AE24" i="8"/>
  <c r="AD24" i="8"/>
  <c r="W24" i="8"/>
  <c r="J24" i="8"/>
  <c r="H24" i="8"/>
  <c r="G24" i="8"/>
  <c r="AK23" i="8"/>
  <c r="AJ23" i="8"/>
  <c r="AI23" i="8"/>
  <c r="AH23" i="8"/>
  <c r="AG23" i="8"/>
  <c r="AF23" i="8"/>
  <c r="AE23" i="8"/>
  <c r="AD23" i="8"/>
  <c r="W23" i="8"/>
  <c r="J23" i="8"/>
  <c r="H23" i="8"/>
  <c r="G23" i="8"/>
  <c r="AK22" i="8"/>
  <c r="AJ22" i="8"/>
  <c r="AI22" i="8"/>
  <c r="AH22" i="8"/>
  <c r="AG22" i="8"/>
  <c r="AF22" i="8"/>
  <c r="AE22" i="8"/>
  <c r="AD22" i="8"/>
  <c r="W22" i="8"/>
  <c r="J22" i="8"/>
  <c r="H22" i="8"/>
  <c r="G22" i="8"/>
  <c r="AK21" i="8"/>
  <c r="AJ21" i="8"/>
  <c r="AI21" i="8"/>
  <c r="AH21" i="8"/>
  <c r="AG21" i="8"/>
  <c r="AF21" i="8"/>
  <c r="AE21" i="8"/>
  <c r="AD21" i="8"/>
  <c r="W21" i="8"/>
  <c r="J21" i="8"/>
  <c r="H21" i="8"/>
  <c r="G21" i="8"/>
  <c r="AK20" i="8"/>
  <c r="AJ20" i="8"/>
  <c r="AI20" i="8"/>
  <c r="AH20" i="8"/>
  <c r="AG20" i="8"/>
  <c r="AF20" i="8"/>
  <c r="AE20" i="8"/>
  <c r="AD20" i="8"/>
  <c r="W20" i="8"/>
  <c r="J20" i="8"/>
  <c r="H20" i="8"/>
  <c r="G20" i="8"/>
  <c r="AK19" i="8"/>
  <c r="AJ19" i="8"/>
  <c r="AI19" i="8"/>
  <c r="AH19" i="8"/>
  <c r="AG19" i="8"/>
  <c r="AF19" i="8"/>
  <c r="AE19" i="8"/>
  <c r="AD19" i="8"/>
  <c r="W19" i="8"/>
  <c r="W70" i="8" s="1"/>
  <c r="S19" i="8"/>
  <c r="J19" i="8"/>
  <c r="H19" i="8"/>
  <c r="G19" i="8"/>
  <c r="AK18" i="8"/>
  <c r="AJ18" i="8"/>
  <c r="AI18" i="8"/>
  <c r="AH18" i="8"/>
  <c r="AG18" i="8"/>
  <c r="AF18" i="8"/>
  <c r="AE18" i="8"/>
  <c r="AD18" i="8"/>
  <c r="W18" i="8"/>
  <c r="J18" i="8"/>
  <c r="H18" i="8"/>
  <c r="G18" i="8"/>
  <c r="AK17" i="8"/>
  <c r="AJ17" i="8"/>
  <c r="AI17" i="8"/>
  <c r="AH17" i="8"/>
  <c r="AG17" i="8"/>
  <c r="AF17" i="8"/>
  <c r="AE17" i="8"/>
  <c r="AD17" i="8"/>
  <c r="W17" i="8"/>
  <c r="J17" i="8"/>
  <c r="H17" i="8"/>
  <c r="G17" i="8"/>
  <c r="AK16" i="8"/>
  <c r="AJ16" i="8"/>
  <c r="AI16" i="8"/>
  <c r="AH16" i="8"/>
  <c r="AG16" i="8"/>
  <c r="AF16" i="8"/>
  <c r="AE16" i="8"/>
  <c r="AD16" i="8"/>
  <c r="W16" i="8"/>
  <c r="J16" i="8"/>
  <c r="H16" i="8"/>
  <c r="G16" i="8"/>
  <c r="AK15" i="8"/>
  <c r="AJ15" i="8"/>
  <c r="AI15" i="8"/>
  <c r="AH15" i="8"/>
  <c r="AG15" i="8"/>
  <c r="AF15" i="8"/>
  <c r="AE15" i="8"/>
  <c r="AD15" i="8"/>
  <c r="W15" i="8"/>
  <c r="J15" i="8"/>
  <c r="H15" i="8"/>
  <c r="G15" i="8"/>
  <c r="AK14" i="8"/>
  <c r="AJ14" i="8"/>
  <c r="AI14" i="8"/>
  <c r="AH14" i="8"/>
  <c r="AG14" i="8"/>
  <c r="AF14" i="8"/>
  <c r="AE14" i="8"/>
  <c r="AD14" i="8"/>
  <c r="W14" i="8"/>
  <c r="S14" i="8"/>
  <c r="J14" i="8"/>
  <c r="H14" i="8"/>
  <c r="G14" i="8"/>
  <c r="AK13" i="8"/>
  <c r="AJ13" i="8"/>
  <c r="AI13" i="8"/>
  <c r="AH13" i="8"/>
  <c r="AG13" i="8"/>
  <c r="AF13" i="8"/>
  <c r="AE13" i="8"/>
  <c r="AD13" i="8"/>
  <c r="W13" i="8"/>
  <c r="J13" i="8"/>
  <c r="H13" i="8"/>
  <c r="G13" i="8"/>
  <c r="AK12" i="8"/>
  <c r="AJ12" i="8"/>
  <c r="AI12" i="8"/>
  <c r="AH12" i="8"/>
  <c r="AG12" i="8"/>
  <c r="AF12" i="8"/>
  <c r="AE12" i="8"/>
  <c r="AD12" i="8"/>
  <c r="W12" i="8"/>
  <c r="J12" i="8"/>
  <c r="H12" i="8"/>
  <c r="G12" i="8"/>
  <c r="AK11" i="8"/>
  <c r="AJ11" i="8"/>
  <c r="AI11" i="8"/>
  <c r="AH11" i="8"/>
  <c r="AG11" i="8"/>
  <c r="AF11" i="8"/>
  <c r="AE11" i="8"/>
  <c r="AD11" i="8"/>
  <c r="W11" i="8"/>
  <c r="J11" i="8"/>
  <c r="H11" i="8"/>
  <c r="G11" i="8"/>
  <c r="AK10" i="8"/>
  <c r="AJ10" i="8"/>
  <c r="AI10" i="8"/>
  <c r="AH10" i="8"/>
  <c r="AG10" i="8"/>
  <c r="AF10" i="8"/>
  <c r="AE10" i="8"/>
  <c r="AD10" i="8"/>
  <c r="W10" i="8"/>
  <c r="J10" i="8"/>
  <c r="J70" i="8" s="1"/>
  <c r="H10" i="8"/>
  <c r="G10" i="8"/>
  <c r="AK131" i="8"/>
  <c r="AJ131" i="8"/>
  <c r="AI131" i="8"/>
  <c r="AH131" i="8"/>
  <c r="AG131" i="8"/>
  <c r="AF131" i="8"/>
  <c r="AE131" i="8"/>
  <c r="AD131" i="8"/>
  <c r="W131" i="8"/>
  <c r="S131" i="8"/>
  <c r="J131" i="8"/>
  <c r="H131" i="8"/>
  <c r="G131" i="8"/>
  <c r="AK130" i="8"/>
  <c r="AJ130" i="8"/>
  <c r="AI130" i="8"/>
  <c r="AH130" i="8"/>
  <c r="AG130" i="8"/>
  <c r="AF130" i="8"/>
  <c r="AE130" i="8"/>
  <c r="AD130" i="8"/>
  <c r="W130" i="8"/>
  <c r="S130" i="8"/>
  <c r="J130" i="8"/>
  <c r="H130" i="8"/>
  <c r="G130" i="8"/>
  <c r="AK129" i="8"/>
  <c r="AJ129" i="8"/>
  <c r="AI129" i="8"/>
  <c r="AH129" i="8"/>
  <c r="AG129" i="8"/>
  <c r="AF129" i="8"/>
  <c r="AE129" i="8"/>
  <c r="AD129" i="8"/>
  <c r="W129" i="8"/>
  <c r="S129" i="8"/>
  <c r="J129" i="8"/>
  <c r="H129" i="8"/>
  <c r="G129" i="8"/>
  <c r="AK128" i="8"/>
  <c r="AJ128" i="8"/>
  <c r="AI128" i="8"/>
  <c r="AH128" i="8"/>
  <c r="AG128" i="8"/>
  <c r="AF128" i="8"/>
  <c r="AE128" i="8"/>
  <c r="AD128" i="8"/>
  <c r="W128" i="8"/>
  <c r="J128" i="8"/>
  <c r="H128" i="8"/>
  <c r="G128" i="8"/>
  <c r="AK127" i="8"/>
  <c r="AJ127" i="8"/>
  <c r="AI127" i="8"/>
  <c r="AH127" i="8"/>
  <c r="AG127" i="8"/>
  <c r="AF127" i="8"/>
  <c r="AE127" i="8"/>
  <c r="AD127" i="8"/>
  <c r="W127" i="8"/>
  <c r="S127" i="8"/>
  <c r="J127" i="8"/>
  <c r="H127" i="8"/>
  <c r="G127" i="8"/>
  <c r="AK126" i="8"/>
  <c r="AJ126" i="8"/>
  <c r="AI126" i="8"/>
  <c r="AH126" i="8"/>
  <c r="AG126" i="8"/>
  <c r="AF126" i="8"/>
  <c r="AE126" i="8"/>
  <c r="AD126" i="8"/>
  <c r="W126" i="8"/>
  <c r="S126" i="8"/>
  <c r="J126" i="8"/>
  <c r="H126" i="8"/>
  <c r="G126" i="8"/>
  <c r="AK125" i="8"/>
  <c r="AJ125" i="8"/>
  <c r="AI125" i="8"/>
  <c r="AH125" i="8"/>
  <c r="AG125" i="8"/>
  <c r="AF125" i="8"/>
  <c r="AE125" i="8"/>
  <c r="AD125" i="8"/>
  <c r="W125" i="8"/>
  <c r="S125" i="8"/>
  <c r="J125" i="8"/>
  <c r="H125" i="8"/>
  <c r="G125" i="8"/>
  <c r="AK124" i="8"/>
  <c r="AJ124" i="8"/>
  <c r="AI124" i="8"/>
  <c r="AH124" i="8"/>
  <c r="AG124" i="8"/>
  <c r="AF124" i="8"/>
  <c r="AE124" i="8"/>
  <c r="AD124" i="8"/>
  <c r="W124" i="8"/>
  <c r="J124" i="8"/>
  <c r="H124" i="8"/>
  <c r="G124" i="8"/>
  <c r="AK123" i="8"/>
  <c r="AJ123" i="8"/>
  <c r="AI123" i="8"/>
  <c r="AH123" i="8"/>
  <c r="AG123" i="8"/>
  <c r="AF123" i="8"/>
  <c r="AE123" i="8"/>
  <c r="AD123" i="8"/>
  <c r="W123" i="8"/>
  <c r="S123" i="8"/>
  <c r="J123" i="8"/>
  <c r="H123" i="8"/>
  <c r="G123" i="8"/>
  <c r="AK122" i="8"/>
  <c r="AJ122" i="8"/>
  <c r="AI122" i="8"/>
  <c r="AH122" i="8"/>
  <c r="AG122" i="8"/>
  <c r="AF122" i="8"/>
  <c r="AE122" i="8"/>
  <c r="AD122" i="8"/>
  <c r="W122" i="8"/>
  <c r="S122" i="8"/>
  <c r="J122" i="8"/>
  <c r="H122" i="8"/>
  <c r="G122" i="8"/>
  <c r="AK121" i="8"/>
  <c r="AJ121" i="8"/>
  <c r="AI121" i="8"/>
  <c r="AH121" i="8"/>
  <c r="AG121" i="8"/>
  <c r="AF121" i="8"/>
  <c r="AE121" i="8"/>
  <c r="AD121" i="8"/>
  <c r="W121" i="8"/>
  <c r="S121" i="8"/>
  <c r="J121" i="8"/>
  <c r="H121" i="8"/>
  <c r="G121" i="8"/>
  <c r="AK120" i="8"/>
  <c r="AJ120" i="8"/>
  <c r="AI120" i="8"/>
  <c r="AH120" i="8"/>
  <c r="AG120" i="8"/>
  <c r="AF120" i="8"/>
  <c r="AE120" i="8"/>
  <c r="AD120" i="8"/>
  <c r="W120" i="8"/>
  <c r="J120" i="8"/>
  <c r="G120" i="8"/>
  <c r="AK119" i="8"/>
  <c r="AJ119" i="8"/>
  <c r="AI119" i="8"/>
  <c r="AH119" i="8"/>
  <c r="AG119" i="8"/>
  <c r="AF119" i="8"/>
  <c r="AE119" i="8"/>
  <c r="AD119" i="8"/>
  <c r="W119" i="8"/>
  <c r="S119" i="8"/>
  <c r="J119" i="8"/>
  <c r="G119" i="8"/>
  <c r="AK118" i="8"/>
  <c r="AJ118" i="8"/>
  <c r="AI118" i="8"/>
  <c r="AH118" i="8"/>
  <c r="AG118" i="8"/>
  <c r="AF118" i="8"/>
  <c r="AE118" i="8"/>
  <c r="AD118" i="8"/>
  <c r="W118" i="8"/>
  <c r="S118" i="8"/>
  <c r="J118" i="8"/>
  <c r="G118" i="8"/>
  <c r="AK117" i="8"/>
  <c r="AJ117" i="8"/>
  <c r="AI117" i="8"/>
  <c r="AH117" i="8"/>
  <c r="AG117" i="8"/>
  <c r="AF117" i="8"/>
  <c r="AE117" i="8"/>
  <c r="AD117" i="8"/>
  <c r="W117" i="8"/>
  <c r="J117" i="8"/>
  <c r="G117" i="8"/>
  <c r="AK116" i="8"/>
  <c r="AJ116" i="8"/>
  <c r="AI116" i="8"/>
  <c r="AH116" i="8"/>
  <c r="AG116" i="8"/>
  <c r="AF116" i="8"/>
  <c r="AE116" i="8"/>
  <c r="AD116" i="8"/>
  <c r="W116" i="8"/>
  <c r="J116" i="8"/>
  <c r="G116" i="8"/>
  <c r="AK115" i="8"/>
  <c r="AJ115" i="8"/>
  <c r="AI115" i="8"/>
  <c r="AH115" i="8"/>
  <c r="AG115" i="8"/>
  <c r="AF115" i="8"/>
  <c r="AE115" i="8"/>
  <c r="AD115" i="8"/>
  <c r="W115" i="8"/>
  <c r="S115" i="8"/>
  <c r="J115" i="8"/>
  <c r="G115" i="8"/>
  <c r="AK114" i="8"/>
  <c r="AJ114" i="8"/>
  <c r="AI114" i="8"/>
  <c r="AH114" i="8"/>
  <c r="AG114" i="8"/>
  <c r="AF114" i="8"/>
  <c r="AE114" i="8"/>
  <c r="AD114" i="8"/>
  <c r="W114" i="8"/>
  <c r="S114" i="8"/>
  <c r="J114" i="8"/>
  <c r="G114" i="8"/>
  <c r="AK113" i="8"/>
  <c r="AJ113" i="8"/>
  <c r="AI113" i="8"/>
  <c r="AH113" i="8"/>
  <c r="AG113" i="8"/>
  <c r="AF113" i="8"/>
  <c r="AE113" i="8"/>
  <c r="AD113" i="8"/>
  <c r="W113" i="8"/>
  <c r="J113" i="8"/>
  <c r="G113" i="8"/>
  <c r="AK112" i="8"/>
  <c r="AJ112" i="8"/>
  <c r="AI112" i="8"/>
  <c r="AH112" i="8"/>
  <c r="AG112" i="8"/>
  <c r="AF112" i="8"/>
  <c r="AE112" i="8"/>
  <c r="AD112" i="8"/>
  <c r="W112" i="8"/>
  <c r="J112" i="8"/>
  <c r="G112" i="8"/>
  <c r="AK111" i="8"/>
  <c r="AJ111" i="8"/>
  <c r="AI111" i="8"/>
  <c r="AH111" i="8"/>
  <c r="AG111" i="8"/>
  <c r="AF111" i="8"/>
  <c r="AE111" i="8"/>
  <c r="AD111" i="8"/>
  <c r="W111" i="8"/>
  <c r="S111" i="8"/>
  <c r="J111" i="8"/>
  <c r="G111" i="8"/>
  <c r="AK110" i="8"/>
  <c r="AJ110" i="8"/>
  <c r="AI110" i="8"/>
  <c r="AH110" i="8"/>
  <c r="AG110" i="8"/>
  <c r="AF110" i="8"/>
  <c r="AE110" i="8"/>
  <c r="AD110" i="8"/>
  <c r="W110" i="8"/>
  <c r="S110" i="8"/>
  <c r="J110" i="8"/>
  <c r="G110" i="8"/>
  <c r="AK109" i="8"/>
  <c r="AJ109" i="8"/>
  <c r="AI109" i="8"/>
  <c r="AH109" i="8"/>
  <c r="AG109" i="8"/>
  <c r="AF109" i="8"/>
  <c r="AE109" i="8"/>
  <c r="AD109" i="8"/>
  <c r="W109" i="8"/>
  <c r="J109" i="8"/>
  <c r="G109" i="8"/>
  <c r="AK108" i="8"/>
  <c r="AJ108" i="8"/>
  <c r="AI108" i="8"/>
  <c r="AH108" i="8"/>
  <c r="AG108" i="8"/>
  <c r="AF108" i="8"/>
  <c r="AE108" i="8"/>
  <c r="AD108" i="8"/>
  <c r="W108" i="8"/>
  <c r="J108" i="8"/>
  <c r="G108" i="8"/>
  <c r="AK107" i="8"/>
  <c r="AJ107" i="8"/>
  <c r="AI107" i="8"/>
  <c r="AH107" i="8"/>
  <c r="AG107" i="8"/>
  <c r="AF107" i="8"/>
  <c r="AE107" i="8"/>
  <c r="AD107" i="8"/>
  <c r="W107" i="8"/>
  <c r="S107" i="8"/>
  <c r="J107" i="8"/>
  <c r="G107" i="8"/>
  <c r="AK106" i="8"/>
  <c r="AJ106" i="8"/>
  <c r="AI106" i="8"/>
  <c r="AH106" i="8"/>
  <c r="AG106" i="8"/>
  <c r="AF106" i="8"/>
  <c r="AE106" i="8"/>
  <c r="AD106" i="8"/>
  <c r="W106" i="8"/>
  <c r="S106" i="8"/>
  <c r="J106" i="8"/>
  <c r="G106" i="8"/>
  <c r="AK105" i="8"/>
  <c r="AJ105" i="8"/>
  <c r="AI105" i="8"/>
  <c r="AH105" i="8"/>
  <c r="AG105" i="8"/>
  <c r="AF105" i="8"/>
  <c r="AE105" i="8"/>
  <c r="AD105" i="8"/>
  <c r="W105" i="8"/>
  <c r="J105" i="8"/>
  <c r="G105" i="8"/>
  <c r="AK104" i="8"/>
  <c r="AJ104" i="8"/>
  <c r="AI104" i="8"/>
  <c r="AH104" i="8"/>
  <c r="AG104" i="8"/>
  <c r="AF104" i="8"/>
  <c r="AE104" i="8"/>
  <c r="AD104" i="8"/>
  <c r="W104" i="8"/>
  <c r="J104" i="8"/>
  <c r="G104" i="8"/>
  <c r="AK103" i="8"/>
  <c r="AJ103" i="8"/>
  <c r="AI103" i="8"/>
  <c r="AH103" i="8"/>
  <c r="AG103" i="8"/>
  <c r="AF103" i="8"/>
  <c r="AE103" i="8"/>
  <c r="AD103" i="8"/>
  <c r="W103" i="8"/>
  <c r="S103" i="8"/>
  <c r="J103" i="8"/>
  <c r="G103" i="8"/>
  <c r="AK102" i="8"/>
  <c r="AJ102" i="8"/>
  <c r="AI102" i="8"/>
  <c r="AH102" i="8"/>
  <c r="AG102" i="8"/>
  <c r="AF102" i="8"/>
  <c r="AE102" i="8"/>
  <c r="AD102" i="8"/>
  <c r="W102" i="8"/>
  <c r="S102" i="8"/>
  <c r="J102" i="8"/>
  <c r="G102" i="8"/>
  <c r="AK101" i="8"/>
  <c r="AJ101" i="8"/>
  <c r="AI101" i="8"/>
  <c r="AH101" i="8"/>
  <c r="AG101" i="8"/>
  <c r="AF101" i="8"/>
  <c r="AE101" i="8"/>
  <c r="AD101" i="8"/>
  <c r="W101" i="8"/>
  <c r="J101" i="8"/>
  <c r="G101" i="8"/>
  <c r="AK100" i="8"/>
  <c r="AJ100" i="8"/>
  <c r="AI100" i="8"/>
  <c r="AH100" i="8"/>
  <c r="AG100" i="8"/>
  <c r="AF100" i="8"/>
  <c r="AE100" i="8"/>
  <c r="AD100" i="8"/>
  <c r="W100" i="8"/>
  <c r="J100" i="8"/>
  <c r="H100" i="8"/>
  <c r="G100" i="8"/>
  <c r="AK99" i="8"/>
  <c r="AJ99" i="8"/>
  <c r="AI99" i="8"/>
  <c r="AH99" i="8"/>
  <c r="AG99" i="8"/>
  <c r="AF99" i="8"/>
  <c r="AE99" i="8"/>
  <c r="AD99" i="8"/>
  <c r="W99" i="8"/>
  <c r="S99" i="8"/>
  <c r="J99" i="8"/>
  <c r="H99" i="8"/>
  <c r="G99" i="8"/>
  <c r="AK98" i="8"/>
  <c r="AJ98" i="8"/>
  <c r="AI98" i="8"/>
  <c r="AH98" i="8"/>
  <c r="AG98" i="8"/>
  <c r="AF98" i="8"/>
  <c r="AE98" i="8"/>
  <c r="AD98" i="8"/>
  <c r="W98" i="8"/>
  <c r="S98" i="8"/>
  <c r="J98" i="8"/>
  <c r="H98" i="8"/>
  <c r="G98" i="8"/>
  <c r="AK97" i="8"/>
  <c r="AJ97" i="8"/>
  <c r="AI97" i="8"/>
  <c r="AH97" i="8"/>
  <c r="AG97" i="8"/>
  <c r="AF97" i="8"/>
  <c r="AE97" i="8"/>
  <c r="AD97" i="8"/>
  <c r="W97" i="8"/>
  <c r="S97" i="8"/>
  <c r="J97" i="8"/>
  <c r="H97" i="8"/>
  <c r="G97" i="8"/>
  <c r="AK96" i="8"/>
  <c r="AJ96" i="8"/>
  <c r="AI96" i="8"/>
  <c r="AH96" i="8"/>
  <c r="AG96" i="8"/>
  <c r="AF96" i="8"/>
  <c r="AE96" i="8"/>
  <c r="AD96" i="8"/>
  <c r="W96" i="8"/>
  <c r="J96" i="8"/>
  <c r="H96" i="8"/>
  <c r="G96" i="8"/>
  <c r="AK95" i="8"/>
  <c r="AJ95" i="8"/>
  <c r="AI95" i="8"/>
  <c r="AH95" i="8"/>
  <c r="AG95" i="8"/>
  <c r="AF95" i="8"/>
  <c r="AE95" i="8"/>
  <c r="AD95" i="8"/>
  <c r="W95" i="8"/>
  <c r="S95" i="8"/>
  <c r="J95" i="8"/>
  <c r="H95" i="8"/>
  <c r="G95" i="8"/>
  <c r="AK94" i="8"/>
  <c r="AJ94" i="8"/>
  <c r="AI94" i="8"/>
  <c r="AH94" i="8"/>
  <c r="AG94" i="8"/>
  <c r="AF94" i="8"/>
  <c r="AE94" i="8"/>
  <c r="AD94" i="8"/>
  <c r="W94" i="8"/>
  <c r="S94" i="8"/>
  <c r="J94" i="8"/>
  <c r="H94" i="8"/>
  <c r="G94" i="8"/>
  <c r="AK93" i="8"/>
  <c r="AJ93" i="8"/>
  <c r="AI93" i="8"/>
  <c r="AH93" i="8"/>
  <c r="AG93" i="8"/>
  <c r="AF93" i="8"/>
  <c r="AE93" i="8"/>
  <c r="AD93" i="8"/>
  <c r="W93" i="8"/>
  <c r="S93" i="8"/>
  <c r="J93" i="8"/>
  <c r="H93" i="8"/>
  <c r="G93" i="8"/>
  <c r="AK92" i="8"/>
  <c r="AJ92" i="8"/>
  <c r="AI92" i="8"/>
  <c r="AH92" i="8"/>
  <c r="AG92" i="8"/>
  <c r="AF92" i="8"/>
  <c r="AE92" i="8"/>
  <c r="AD92" i="8"/>
  <c r="W92" i="8"/>
  <c r="J92" i="8"/>
  <c r="H92" i="8"/>
  <c r="G92" i="8"/>
  <c r="AK91" i="8"/>
  <c r="AJ91" i="8"/>
  <c r="AI91" i="8"/>
  <c r="AH91" i="8"/>
  <c r="AG91" i="8"/>
  <c r="AF91" i="8"/>
  <c r="AE91" i="8"/>
  <c r="AD91" i="8"/>
  <c r="W91" i="8"/>
  <c r="S91" i="8"/>
  <c r="J91" i="8"/>
  <c r="H91" i="8"/>
  <c r="G91" i="8"/>
  <c r="AK90" i="8"/>
  <c r="AJ90" i="8"/>
  <c r="AI90" i="8"/>
  <c r="AH90" i="8"/>
  <c r="AG90" i="8"/>
  <c r="AF90" i="8"/>
  <c r="AE90" i="8"/>
  <c r="AD90" i="8"/>
  <c r="W90" i="8"/>
  <c r="S90" i="8"/>
  <c r="J90" i="8"/>
  <c r="H90" i="8"/>
  <c r="G90" i="8"/>
  <c r="AK89" i="8"/>
  <c r="AJ89" i="8"/>
  <c r="AI89" i="8"/>
  <c r="AH89" i="8"/>
  <c r="AG89" i="8"/>
  <c r="AF89" i="8"/>
  <c r="AE89" i="8"/>
  <c r="AD89" i="8"/>
  <c r="W89" i="8"/>
  <c r="S89" i="8"/>
  <c r="J89" i="8"/>
  <c r="H89" i="8"/>
  <c r="G89" i="8"/>
  <c r="AK88" i="8"/>
  <c r="AJ88" i="8"/>
  <c r="AI88" i="8"/>
  <c r="AH88" i="8"/>
  <c r="AG88" i="8"/>
  <c r="AF88" i="8"/>
  <c r="AE88" i="8"/>
  <c r="AD88" i="8"/>
  <c r="W88" i="8"/>
  <c r="J88" i="8"/>
  <c r="H88" i="8"/>
  <c r="G88" i="8"/>
  <c r="AK87" i="8"/>
  <c r="AJ87" i="8"/>
  <c r="AI87" i="8"/>
  <c r="AH87" i="8"/>
  <c r="AG87" i="8"/>
  <c r="AF87" i="8"/>
  <c r="AE87" i="8"/>
  <c r="AD87" i="8"/>
  <c r="W87" i="8"/>
  <c r="S87" i="8"/>
  <c r="J87" i="8"/>
  <c r="H87" i="8"/>
  <c r="G87" i="8"/>
  <c r="AK86" i="8"/>
  <c r="AJ86" i="8"/>
  <c r="AI86" i="8"/>
  <c r="AH86" i="8"/>
  <c r="AG86" i="8"/>
  <c r="AF86" i="8"/>
  <c r="AE86" i="8"/>
  <c r="AD86" i="8"/>
  <c r="W86" i="8"/>
  <c r="S86" i="8"/>
  <c r="J86" i="8"/>
  <c r="H86" i="8"/>
  <c r="G86" i="8"/>
  <c r="AK85" i="8"/>
  <c r="AJ85" i="8"/>
  <c r="AI85" i="8"/>
  <c r="AH85" i="8"/>
  <c r="AG85" i="8"/>
  <c r="AF85" i="8"/>
  <c r="AE85" i="8"/>
  <c r="AD85" i="8"/>
  <c r="W85" i="8"/>
  <c r="S85" i="8"/>
  <c r="J85" i="8"/>
  <c r="H85" i="8"/>
  <c r="G85" i="8"/>
  <c r="AK84" i="8"/>
  <c r="AJ84" i="8"/>
  <c r="AI84" i="8"/>
  <c r="AH84" i="8"/>
  <c r="AG84" i="8"/>
  <c r="AF84" i="8"/>
  <c r="AE84" i="8"/>
  <c r="AD84" i="8"/>
  <c r="W84" i="8"/>
  <c r="J84" i="8"/>
  <c r="H84" i="8"/>
  <c r="G84" i="8"/>
  <c r="AK83" i="8"/>
  <c r="AJ83" i="8"/>
  <c r="AI83" i="8"/>
  <c r="AH83" i="8"/>
  <c r="AG83" i="8"/>
  <c r="AF83" i="8"/>
  <c r="AE83" i="8"/>
  <c r="AD83" i="8"/>
  <c r="W83" i="8"/>
  <c r="S83" i="8"/>
  <c r="J83" i="8"/>
  <c r="H83" i="8"/>
  <c r="G83" i="8"/>
  <c r="AK82" i="8"/>
  <c r="AJ82" i="8"/>
  <c r="AI82" i="8"/>
  <c r="AH82" i="8"/>
  <c r="AG82" i="8"/>
  <c r="AF82" i="8"/>
  <c r="AE82" i="8"/>
  <c r="AD82" i="8"/>
  <c r="W82" i="8"/>
  <c r="S82" i="8"/>
  <c r="J82" i="8"/>
  <c r="H82" i="8"/>
  <c r="G82" i="8"/>
  <c r="AK81" i="8"/>
  <c r="AJ81" i="8"/>
  <c r="AI81" i="8"/>
  <c r="AH81" i="8"/>
  <c r="AG81" i="8"/>
  <c r="AF81" i="8"/>
  <c r="AE81" i="8"/>
  <c r="AD81" i="8"/>
  <c r="W81" i="8"/>
  <c r="S81" i="8"/>
  <c r="J81" i="8"/>
  <c r="H81" i="8"/>
  <c r="G81" i="8"/>
  <c r="AK80" i="8"/>
  <c r="AJ80" i="8"/>
  <c r="AI80" i="8"/>
  <c r="AH80" i="8"/>
  <c r="AG80" i="8"/>
  <c r="AF80" i="8"/>
  <c r="AE80" i="8"/>
  <c r="AD80" i="8"/>
  <c r="W80" i="8"/>
  <c r="J80" i="8"/>
  <c r="H80" i="8"/>
  <c r="G80" i="8"/>
  <c r="AK79" i="8"/>
  <c r="AJ79" i="8"/>
  <c r="AI79" i="8"/>
  <c r="AH79" i="8"/>
  <c r="AG79" i="8"/>
  <c r="AF79" i="8"/>
  <c r="AE79" i="8"/>
  <c r="AD79" i="8"/>
  <c r="W79" i="8"/>
  <c r="S79" i="8"/>
  <c r="J79" i="8"/>
  <c r="H79" i="8"/>
  <c r="G79" i="8"/>
  <c r="AK78" i="8"/>
  <c r="AJ78" i="8"/>
  <c r="AI78" i="8"/>
  <c r="AH78" i="8"/>
  <c r="AG78" i="8"/>
  <c r="AF78" i="8"/>
  <c r="AE78" i="8"/>
  <c r="AD78" i="8"/>
  <c r="W78" i="8"/>
  <c r="S78" i="8"/>
  <c r="J78" i="8"/>
  <c r="H78" i="8"/>
  <c r="G78" i="8"/>
  <c r="AK77" i="8"/>
  <c r="AJ77" i="8"/>
  <c r="AI77" i="8"/>
  <c r="AH77" i="8"/>
  <c r="AG77" i="8"/>
  <c r="AF77" i="8"/>
  <c r="AE77" i="8"/>
  <c r="AD77" i="8"/>
  <c r="W77" i="8"/>
  <c r="S77" i="8"/>
  <c r="J77" i="8"/>
  <c r="H77" i="8"/>
  <c r="G77" i="8"/>
  <c r="AK76" i="8"/>
  <c r="AJ76" i="8"/>
  <c r="AI76" i="8"/>
  <c r="AH76" i="8"/>
  <c r="AG76" i="8"/>
  <c r="AF76" i="8"/>
  <c r="AE76" i="8"/>
  <c r="AD76" i="8"/>
  <c r="W76" i="8"/>
  <c r="J76" i="8"/>
  <c r="H76" i="8"/>
  <c r="G76" i="8"/>
  <c r="AK75" i="8"/>
  <c r="AJ75" i="8"/>
  <c r="AI75" i="8"/>
  <c r="AH75" i="8"/>
  <c r="AG75" i="8"/>
  <c r="AF75" i="8"/>
  <c r="AE75" i="8"/>
  <c r="AD75" i="8"/>
  <c r="W75" i="8"/>
  <c r="S75" i="8"/>
  <c r="J75" i="8"/>
  <c r="H75" i="8"/>
  <c r="G75" i="8"/>
  <c r="AK74" i="8"/>
  <c r="AJ74" i="8"/>
  <c r="AI74" i="8"/>
  <c r="AH74" i="8"/>
  <c r="AG74" i="8"/>
  <c r="AF74" i="8"/>
  <c r="AE74" i="8"/>
  <c r="AD74" i="8"/>
  <c r="W74" i="8"/>
  <c r="S74" i="8"/>
  <c r="J74" i="8"/>
  <c r="J132" i="8" s="1"/>
  <c r="H74" i="8"/>
  <c r="G74" i="8"/>
  <c r="AK73" i="8"/>
  <c r="AJ73" i="8"/>
  <c r="AI73" i="8"/>
  <c r="AH73" i="8"/>
  <c r="AG73" i="8"/>
  <c r="AF73" i="8"/>
  <c r="AE73" i="8"/>
  <c r="AD73" i="8"/>
  <c r="W73" i="8"/>
  <c r="S73" i="8"/>
  <c r="J73" i="8"/>
  <c r="H73" i="8"/>
  <c r="G73" i="8"/>
  <c r="AK72" i="8"/>
  <c r="AJ72" i="8"/>
  <c r="AI72" i="8"/>
  <c r="AH72" i="8"/>
  <c r="AG72" i="8"/>
  <c r="AF72" i="8"/>
  <c r="AE72" i="8"/>
  <c r="AD72" i="8"/>
  <c r="W72" i="8"/>
  <c r="W132" i="8" s="1"/>
  <c r="J72" i="8"/>
  <c r="H72" i="8"/>
  <c r="G72" i="8"/>
  <c r="AK193" i="8"/>
  <c r="AJ193" i="8"/>
  <c r="AI193" i="8"/>
  <c r="AH193" i="8"/>
  <c r="AG193" i="8"/>
  <c r="AF193" i="8"/>
  <c r="AE193" i="8"/>
  <c r="AD193" i="8"/>
  <c r="W193" i="8"/>
  <c r="J193" i="8"/>
  <c r="H193" i="8"/>
  <c r="G193" i="8"/>
  <c r="AK192" i="8"/>
  <c r="AJ192" i="8"/>
  <c r="AI192" i="8"/>
  <c r="AH192" i="8"/>
  <c r="AG192" i="8"/>
  <c r="AF192" i="8"/>
  <c r="AE192" i="8"/>
  <c r="AD192" i="8"/>
  <c r="W192" i="8"/>
  <c r="J192" i="8"/>
  <c r="H192" i="8"/>
  <c r="G192" i="8"/>
  <c r="AK191" i="8"/>
  <c r="AJ191" i="8"/>
  <c r="AI191" i="8"/>
  <c r="AH191" i="8"/>
  <c r="AG191" i="8"/>
  <c r="AF191" i="8"/>
  <c r="AE191" i="8"/>
  <c r="AD191" i="8"/>
  <c r="W191" i="8"/>
  <c r="S191" i="8"/>
  <c r="J191" i="8"/>
  <c r="H191" i="8"/>
  <c r="G191" i="8"/>
  <c r="AK190" i="8"/>
  <c r="AJ190" i="8"/>
  <c r="AI190" i="8"/>
  <c r="AH190" i="8"/>
  <c r="AG190" i="8"/>
  <c r="AF190" i="8"/>
  <c r="AE190" i="8"/>
  <c r="AD190" i="8"/>
  <c r="W190" i="8"/>
  <c r="J190" i="8"/>
  <c r="H190" i="8"/>
  <c r="G190" i="8"/>
  <c r="AK189" i="8"/>
  <c r="AJ189" i="8"/>
  <c r="AI189" i="8"/>
  <c r="AH189" i="8"/>
  <c r="AG189" i="8"/>
  <c r="AF189" i="8"/>
  <c r="AE189" i="8"/>
  <c r="AD189" i="8"/>
  <c r="W189" i="8"/>
  <c r="J189" i="8"/>
  <c r="H189" i="8"/>
  <c r="G189" i="8"/>
  <c r="AK188" i="8"/>
  <c r="AJ188" i="8"/>
  <c r="AI188" i="8"/>
  <c r="AH188" i="8"/>
  <c r="AG188" i="8"/>
  <c r="AF188" i="8"/>
  <c r="AE188" i="8"/>
  <c r="AD188" i="8"/>
  <c r="W188" i="8"/>
  <c r="J188" i="8"/>
  <c r="H188" i="8"/>
  <c r="G188" i="8"/>
  <c r="AK187" i="8"/>
  <c r="AJ187" i="8"/>
  <c r="AI187" i="8"/>
  <c r="AH187" i="8"/>
  <c r="AG187" i="8"/>
  <c r="AF187" i="8"/>
  <c r="AE187" i="8"/>
  <c r="AD187" i="8"/>
  <c r="W187" i="8"/>
  <c r="S187" i="8"/>
  <c r="J187" i="8"/>
  <c r="H187" i="8"/>
  <c r="G187" i="8"/>
  <c r="AK186" i="8"/>
  <c r="AJ186" i="8"/>
  <c r="AI186" i="8"/>
  <c r="AH186" i="8"/>
  <c r="AG186" i="8"/>
  <c r="AF186" i="8"/>
  <c r="AE186" i="8"/>
  <c r="AD186" i="8"/>
  <c r="W186" i="8"/>
  <c r="J186" i="8"/>
  <c r="H186" i="8"/>
  <c r="G186" i="8"/>
  <c r="AK185" i="8"/>
  <c r="AJ185" i="8"/>
  <c r="AI185" i="8"/>
  <c r="AH185" i="8"/>
  <c r="AG185" i="8"/>
  <c r="AF185" i="8"/>
  <c r="AE185" i="8"/>
  <c r="AD185" i="8"/>
  <c r="W185" i="8"/>
  <c r="J185" i="8"/>
  <c r="H185" i="8"/>
  <c r="G185" i="8"/>
  <c r="AK184" i="8"/>
  <c r="AJ184" i="8"/>
  <c r="AI184" i="8"/>
  <c r="AH184" i="8"/>
  <c r="AG184" i="8"/>
  <c r="AF184" i="8"/>
  <c r="AE184" i="8"/>
  <c r="AD184" i="8"/>
  <c r="W184" i="8"/>
  <c r="J184" i="8"/>
  <c r="H184" i="8"/>
  <c r="G184" i="8"/>
  <c r="AK183" i="8"/>
  <c r="AJ183" i="8"/>
  <c r="AI183" i="8"/>
  <c r="AH183" i="8"/>
  <c r="AG183" i="8"/>
  <c r="AF183" i="8"/>
  <c r="AE183" i="8"/>
  <c r="AD183" i="8"/>
  <c r="W183" i="8"/>
  <c r="S183" i="8"/>
  <c r="J183" i="8"/>
  <c r="H183" i="8"/>
  <c r="G183" i="8"/>
  <c r="AK182" i="8"/>
  <c r="AJ182" i="8"/>
  <c r="AI182" i="8"/>
  <c r="AH182" i="8"/>
  <c r="AG182" i="8"/>
  <c r="AF182" i="8"/>
  <c r="AE182" i="8"/>
  <c r="AD182" i="8"/>
  <c r="W182" i="8"/>
  <c r="J182" i="8"/>
  <c r="G182" i="8"/>
  <c r="AK181" i="8"/>
  <c r="AJ181" i="8"/>
  <c r="AI181" i="8"/>
  <c r="AH181" i="8"/>
  <c r="AG181" i="8"/>
  <c r="AF181" i="8"/>
  <c r="AE181" i="8"/>
  <c r="AD181" i="8"/>
  <c r="W181" i="8"/>
  <c r="J181" i="8"/>
  <c r="G181" i="8"/>
  <c r="AK180" i="8"/>
  <c r="AJ180" i="8"/>
  <c r="AI180" i="8"/>
  <c r="AH180" i="8"/>
  <c r="AG180" i="8"/>
  <c r="AF180" i="8"/>
  <c r="AE180" i="8"/>
  <c r="AD180" i="8"/>
  <c r="W180" i="8"/>
  <c r="J180" i="8"/>
  <c r="G180" i="8"/>
  <c r="AK179" i="8"/>
  <c r="AJ179" i="8"/>
  <c r="AI179" i="8"/>
  <c r="AH179" i="8"/>
  <c r="AG179" i="8"/>
  <c r="AF179" i="8"/>
  <c r="AE179" i="8"/>
  <c r="AD179" i="8"/>
  <c r="W179" i="8"/>
  <c r="S179" i="8"/>
  <c r="J179" i="8"/>
  <c r="G179" i="8"/>
  <c r="AK178" i="8"/>
  <c r="AJ178" i="8"/>
  <c r="AI178" i="8"/>
  <c r="AH178" i="8"/>
  <c r="AG178" i="8"/>
  <c r="AF178" i="8"/>
  <c r="AE178" i="8"/>
  <c r="AD178" i="8"/>
  <c r="W178" i="8"/>
  <c r="J178" i="8"/>
  <c r="G178" i="8"/>
  <c r="AK177" i="8"/>
  <c r="AJ177" i="8"/>
  <c r="AI177" i="8"/>
  <c r="AH177" i="8"/>
  <c r="AG177" i="8"/>
  <c r="AF177" i="8"/>
  <c r="AE177" i="8"/>
  <c r="AD177" i="8"/>
  <c r="W177" i="8"/>
  <c r="J177" i="8"/>
  <c r="G177" i="8"/>
  <c r="AK176" i="8"/>
  <c r="AJ176" i="8"/>
  <c r="AI176" i="8"/>
  <c r="AH176" i="8"/>
  <c r="AG176" i="8"/>
  <c r="AF176" i="8"/>
  <c r="AE176" i="8"/>
  <c r="AD176" i="8"/>
  <c r="W176" i="8"/>
  <c r="J176" i="8"/>
  <c r="G176" i="8"/>
  <c r="AK175" i="8"/>
  <c r="AJ175" i="8"/>
  <c r="AI175" i="8"/>
  <c r="AH175" i="8"/>
  <c r="AG175" i="8"/>
  <c r="AF175" i="8"/>
  <c r="AE175" i="8"/>
  <c r="AD175" i="8"/>
  <c r="W175" i="8"/>
  <c r="S175" i="8"/>
  <c r="J175" i="8"/>
  <c r="G175" i="8"/>
  <c r="AK174" i="8"/>
  <c r="AJ174" i="8"/>
  <c r="AI174" i="8"/>
  <c r="AH174" i="8"/>
  <c r="AG174" i="8"/>
  <c r="AF174" i="8"/>
  <c r="AE174" i="8"/>
  <c r="AD174" i="8"/>
  <c r="W174" i="8"/>
  <c r="J174" i="8"/>
  <c r="G174" i="8"/>
  <c r="AK173" i="8"/>
  <c r="AJ173" i="8"/>
  <c r="AI173" i="8"/>
  <c r="AH173" i="8"/>
  <c r="AG173" i="8"/>
  <c r="AF173" i="8"/>
  <c r="AE173" i="8"/>
  <c r="AD173" i="8"/>
  <c r="W173" i="8"/>
  <c r="J173" i="8"/>
  <c r="G173" i="8"/>
  <c r="AK172" i="8"/>
  <c r="AJ172" i="8"/>
  <c r="AI172" i="8"/>
  <c r="AH172" i="8"/>
  <c r="AG172" i="8"/>
  <c r="AF172" i="8"/>
  <c r="AE172" i="8"/>
  <c r="AD172" i="8"/>
  <c r="W172" i="8"/>
  <c r="J172" i="8"/>
  <c r="G172" i="8"/>
  <c r="AK171" i="8"/>
  <c r="AJ171" i="8"/>
  <c r="AI171" i="8"/>
  <c r="AH171" i="8"/>
  <c r="AG171" i="8"/>
  <c r="AF171" i="8"/>
  <c r="AE171" i="8"/>
  <c r="AD171" i="8"/>
  <c r="W171" i="8"/>
  <c r="S171" i="8"/>
  <c r="J171" i="8"/>
  <c r="G171" i="8"/>
  <c r="AK170" i="8"/>
  <c r="AJ170" i="8"/>
  <c r="AI170" i="8"/>
  <c r="AH170" i="8"/>
  <c r="AG170" i="8"/>
  <c r="AF170" i="8"/>
  <c r="AE170" i="8"/>
  <c r="AD170" i="8"/>
  <c r="W170" i="8"/>
  <c r="J170" i="8"/>
  <c r="G170" i="8"/>
  <c r="AK169" i="8"/>
  <c r="AJ169" i="8"/>
  <c r="AI169" i="8"/>
  <c r="AH169" i="8"/>
  <c r="AG169" i="8"/>
  <c r="AF169" i="8"/>
  <c r="AE169" i="8"/>
  <c r="AD169" i="8"/>
  <c r="W169" i="8"/>
  <c r="J169" i="8"/>
  <c r="G169" i="8"/>
  <c r="AK168" i="8"/>
  <c r="AJ168" i="8"/>
  <c r="AI168" i="8"/>
  <c r="AH168" i="8"/>
  <c r="AG168" i="8"/>
  <c r="AF168" i="8"/>
  <c r="AE168" i="8"/>
  <c r="AD168" i="8"/>
  <c r="W168" i="8"/>
  <c r="J168" i="8"/>
  <c r="G168" i="8"/>
  <c r="AK167" i="8"/>
  <c r="AJ167" i="8"/>
  <c r="AI167" i="8"/>
  <c r="AH167" i="8"/>
  <c r="AG167" i="8"/>
  <c r="AF167" i="8"/>
  <c r="AE167" i="8"/>
  <c r="AD167" i="8"/>
  <c r="W167" i="8"/>
  <c r="S167" i="8"/>
  <c r="J167" i="8"/>
  <c r="G167" i="8"/>
  <c r="AK166" i="8"/>
  <c r="AJ166" i="8"/>
  <c r="AI166" i="8"/>
  <c r="AH166" i="8"/>
  <c r="AG166" i="8"/>
  <c r="AF166" i="8"/>
  <c r="AE166" i="8"/>
  <c r="AD166" i="8"/>
  <c r="W166" i="8"/>
  <c r="J166" i="8"/>
  <c r="G166" i="8"/>
  <c r="AK165" i="8"/>
  <c r="AJ165" i="8"/>
  <c r="AI165" i="8"/>
  <c r="AH165" i="8"/>
  <c r="AG165" i="8"/>
  <c r="AF165" i="8"/>
  <c r="AE165" i="8"/>
  <c r="AD165" i="8"/>
  <c r="W165" i="8"/>
  <c r="J165" i="8"/>
  <c r="G165" i="8"/>
  <c r="AK164" i="8"/>
  <c r="AJ164" i="8"/>
  <c r="AI164" i="8"/>
  <c r="AH164" i="8"/>
  <c r="AG164" i="8"/>
  <c r="AF164" i="8"/>
  <c r="AE164" i="8"/>
  <c r="AD164" i="8"/>
  <c r="W164" i="8"/>
  <c r="J164" i="8"/>
  <c r="G164" i="8"/>
  <c r="AK163" i="8"/>
  <c r="AJ163" i="8"/>
  <c r="AI163" i="8"/>
  <c r="AH163" i="8"/>
  <c r="AG163" i="8"/>
  <c r="AF163" i="8"/>
  <c r="AE163" i="8"/>
  <c r="AD163" i="8"/>
  <c r="W163" i="8"/>
  <c r="S163" i="8"/>
  <c r="J163" i="8"/>
  <c r="G163" i="8"/>
  <c r="AK162" i="8"/>
  <c r="AJ162" i="8"/>
  <c r="AI162" i="8"/>
  <c r="AH162" i="8"/>
  <c r="AG162" i="8"/>
  <c r="AF162" i="8"/>
  <c r="AE162" i="8"/>
  <c r="AD162" i="8"/>
  <c r="W162" i="8"/>
  <c r="J162" i="8"/>
  <c r="H162" i="8"/>
  <c r="G162" i="8"/>
  <c r="AK161" i="8"/>
  <c r="AJ161" i="8"/>
  <c r="AI161" i="8"/>
  <c r="AH161" i="8"/>
  <c r="AG161" i="8"/>
  <c r="AF161" i="8"/>
  <c r="AE161" i="8"/>
  <c r="AD161" i="8"/>
  <c r="W161" i="8"/>
  <c r="J161" i="8"/>
  <c r="H161" i="8"/>
  <c r="G161" i="8"/>
  <c r="AK160" i="8"/>
  <c r="AJ160" i="8"/>
  <c r="AI160" i="8"/>
  <c r="AH160" i="8"/>
  <c r="AG160" i="8"/>
  <c r="AF160" i="8"/>
  <c r="AE160" i="8"/>
  <c r="AD160" i="8"/>
  <c r="W160" i="8"/>
  <c r="J160" i="8"/>
  <c r="H160" i="8"/>
  <c r="G160" i="8"/>
  <c r="AK159" i="8"/>
  <c r="AJ159" i="8"/>
  <c r="AI159" i="8"/>
  <c r="AH159" i="8"/>
  <c r="AG159" i="8"/>
  <c r="AF159" i="8"/>
  <c r="AE159" i="8"/>
  <c r="AD159" i="8"/>
  <c r="W159" i="8"/>
  <c r="S159" i="8"/>
  <c r="J159" i="8"/>
  <c r="H159" i="8"/>
  <c r="G159" i="8"/>
  <c r="AK158" i="8"/>
  <c r="AJ158" i="8"/>
  <c r="AI158" i="8"/>
  <c r="AH158" i="8"/>
  <c r="AG158" i="8"/>
  <c r="AF158" i="8"/>
  <c r="AE158" i="8"/>
  <c r="AD158" i="8"/>
  <c r="W158" i="8"/>
  <c r="J158" i="8"/>
  <c r="H158" i="8"/>
  <c r="G158" i="8"/>
  <c r="AK157" i="8"/>
  <c r="AJ157" i="8"/>
  <c r="AI157" i="8"/>
  <c r="AH157" i="8"/>
  <c r="AG157" i="8"/>
  <c r="AF157" i="8"/>
  <c r="AE157" i="8"/>
  <c r="AD157" i="8"/>
  <c r="W157" i="8"/>
  <c r="J157" i="8"/>
  <c r="H157" i="8"/>
  <c r="G157" i="8"/>
  <c r="AK156" i="8"/>
  <c r="AJ156" i="8"/>
  <c r="AI156" i="8"/>
  <c r="AH156" i="8"/>
  <c r="AG156" i="8"/>
  <c r="AF156" i="8"/>
  <c r="AE156" i="8"/>
  <c r="AD156" i="8"/>
  <c r="W156" i="8"/>
  <c r="J156" i="8"/>
  <c r="H156" i="8"/>
  <c r="G156" i="8"/>
  <c r="AK155" i="8"/>
  <c r="AJ155" i="8"/>
  <c r="AI155" i="8"/>
  <c r="AH155" i="8"/>
  <c r="AG155" i="8"/>
  <c r="AF155" i="8"/>
  <c r="AE155" i="8"/>
  <c r="AD155" i="8"/>
  <c r="W155" i="8"/>
  <c r="S155" i="8"/>
  <c r="J155" i="8"/>
  <c r="H155" i="8"/>
  <c r="G155" i="8"/>
  <c r="AK154" i="8"/>
  <c r="AJ154" i="8"/>
  <c r="AI154" i="8"/>
  <c r="AH154" i="8"/>
  <c r="AG154" i="8"/>
  <c r="AF154" i="8"/>
  <c r="AE154" i="8"/>
  <c r="AD154" i="8"/>
  <c r="W154" i="8"/>
  <c r="J154" i="8"/>
  <c r="H154" i="8"/>
  <c r="G154" i="8"/>
  <c r="AK153" i="8"/>
  <c r="AJ153" i="8"/>
  <c r="AI153" i="8"/>
  <c r="AH153" i="8"/>
  <c r="AG153" i="8"/>
  <c r="AF153" i="8"/>
  <c r="AE153" i="8"/>
  <c r="AD153" i="8"/>
  <c r="W153" i="8"/>
  <c r="J153" i="8"/>
  <c r="H153" i="8"/>
  <c r="G153" i="8"/>
  <c r="AK152" i="8"/>
  <c r="AJ152" i="8"/>
  <c r="AI152" i="8"/>
  <c r="AH152" i="8"/>
  <c r="AG152" i="8"/>
  <c r="AF152" i="8"/>
  <c r="AE152" i="8"/>
  <c r="AD152" i="8"/>
  <c r="W152" i="8"/>
  <c r="J152" i="8"/>
  <c r="H152" i="8"/>
  <c r="G152" i="8"/>
  <c r="AK151" i="8"/>
  <c r="AJ151" i="8"/>
  <c r="AI151" i="8"/>
  <c r="AH151" i="8"/>
  <c r="AG151" i="8"/>
  <c r="AF151" i="8"/>
  <c r="AE151" i="8"/>
  <c r="AD151" i="8"/>
  <c r="W151" i="8"/>
  <c r="S151" i="8"/>
  <c r="J151" i="8"/>
  <c r="H151" i="8"/>
  <c r="G151" i="8"/>
  <c r="AK150" i="8"/>
  <c r="AJ150" i="8"/>
  <c r="AI150" i="8"/>
  <c r="AH150" i="8"/>
  <c r="AG150" i="8"/>
  <c r="AF150" i="8"/>
  <c r="AE150" i="8"/>
  <c r="AD150" i="8"/>
  <c r="W150" i="8"/>
  <c r="J150" i="8"/>
  <c r="H150" i="8"/>
  <c r="G150" i="8"/>
  <c r="AK149" i="8"/>
  <c r="AJ149" i="8"/>
  <c r="AI149" i="8"/>
  <c r="AH149" i="8"/>
  <c r="AG149" i="8"/>
  <c r="AF149" i="8"/>
  <c r="AE149" i="8"/>
  <c r="AD149" i="8"/>
  <c r="W149" i="8"/>
  <c r="J149" i="8"/>
  <c r="H149" i="8"/>
  <c r="G149" i="8"/>
  <c r="AK148" i="8"/>
  <c r="AJ148" i="8"/>
  <c r="AI148" i="8"/>
  <c r="AH148" i="8"/>
  <c r="AG148" i="8"/>
  <c r="AF148" i="8"/>
  <c r="AE148" i="8"/>
  <c r="AD148" i="8"/>
  <c r="W148" i="8"/>
  <c r="J148" i="8"/>
  <c r="H148" i="8"/>
  <c r="G148" i="8"/>
  <c r="AK147" i="8"/>
  <c r="AJ147" i="8"/>
  <c r="AI147" i="8"/>
  <c r="AH147" i="8"/>
  <c r="AG147" i="8"/>
  <c r="AF147" i="8"/>
  <c r="AE147" i="8"/>
  <c r="AD147" i="8"/>
  <c r="W147" i="8"/>
  <c r="S147" i="8"/>
  <c r="J147" i="8"/>
  <c r="H147" i="8"/>
  <c r="G147" i="8"/>
  <c r="AK146" i="8"/>
  <c r="AJ146" i="8"/>
  <c r="AI146" i="8"/>
  <c r="AH146" i="8"/>
  <c r="AG146" i="8"/>
  <c r="AF146" i="8"/>
  <c r="AE146" i="8"/>
  <c r="AD146" i="8"/>
  <c r="W146" i="8"/>
  <c r="J146" i="8"/>
  <c r="H146" i="8"/>
  <c r="G146" i="8"/>
  <c r="AK145" i="8"/>
  <c r="AJ145" i="8"/>
  <c r="AI145" i="8"/>
  <c r="AH145" i="8"/>
  <c r="AG145" i="8"/>
  <c r="AF145" i="8"/>
  <c r="AE145" i="8"/>
  <c r="AD145" i="8"/>
  <c r="W145" i="8"/>
  <c r="J145" i="8"/>
  <c r="H145" i="8"/>
  <c r="G145" i="8"/>
  <c r="AK144" i="8"/>
  <c r="AJ144" i="8"/>
  <c r="AI144" i="8"/>
  <c r="AH144" i="8"/>
  <c r="AG144" i="8"/>
  <c r="AF144" i="8"/>
  <c r="AE144" i="8"/>
  <c r="AD144" i="8"/>
  <c r="W144" i="8"/>
  <c r="J144" i="8"/>
  <c r="H144" i="8"/>
  <c r="G144" i="8"/>
  <c r="AK143" i="8"/>
  <c r="AJ143" i="8"/>
  <c r="AI143" i="8"/>
  <c r="AH143" i="8"/>
  <c r="AG143" i="8"/>
  <c r="AF143" i="8"/>
  <c r="AE143" i="8"/>
  <c r="AD143" i="8"/>
  <c r="W143" i="8"/>
  <c r="S143" i="8"/>
  <c r="J143" i="8"/>
  <c r="H143" i="8"/>
  <c r="G143" i="8"/>
  <c r="AK142" i="8"/>
  <c r="AJ142" i="8"/>
  <c r="AI142" i="8"/>
  <c r="AH142" i="8"/>
  <c r="AG142" i="8"/>
  <c r="AF142" i="8"/>
  <c r="AE142" i="8"/>
  <c r="AD142" i="8"/>
  <c r="W142" i="8"/>
  <c r="J142" i="8"/>
  <c r="H142" i="8"/>
  <c r="G142" i="8"/>
  <c r="AK141" i="8"/>
  <c r="AJ141" i="8"/>
  <c r="AI141" i="8"/>
  <c r="AH141" i="8"/>
  <c r="AG141" i="8"/>
  <c r="AF141" i="8"/>
  <c r="AE141" i="8"/>
  <c r="AD141" i="8"/>
  <c r="W141" i="8"/>
  <c r="J141" i="8"/>
  <c r="H141" i="8"/>
  <c r="G141" i="8"/>
  <c r="AK140" i="8"/>
  <c r="AJ140" i="8"/>
  <c r="AI140" i="8"/>
  <c r="AH140" i="8"/>
  <c r="AG140" i="8"/>
  <c r="AF140" i="8"/>
  <c r="AE140" i="8"/>
  <c r="AD140" i="8"/>
  <c r="W140" i="8"/>
  <c r="J140" i="8"/>
  <c r="H140" i="8"/>
  <c r="G140" i="8"/>
  <c r="AK139" i="8"/>
  <c r="AJ139" i="8"/>
  <c r="AI139" i="8"/>
  <c r="AH139" i="8"/>
  <c r="AG139" i="8"/>
  <c r="AF139" i="8"/>
  <c r="AE139" i="8"/>
  <c r="AD139" i="8"/>
  <c r="W139" i="8"/>
  <c r="S139" i="8"/>
  <c r="J139" i="8"/>
  <c r="H139" i="8"/>
  <c r="G139" i="8"/>
  <c r="AK138" i="8"/>
  <c r="AJ138" i="8"/>
  <c r="AI138" i="8"/>
  <c r="AH138" i="8"/>
  <c r="AG138" i="8"/>
  <c r="AF138" i="8"/>
  <c r="AE138" i="8"/>
  <c r="AD138" i="8"/>
  <c r="W138" i="8"/>
  <c r="J138" i="8"/>
  <c r="H138" i="8"/>
  <c r="G138" i="8"/>
  <c r="AK137" i="8"/>
  <c r="AJ137" i="8"/>
  <c r="AI137" i="8"/>
  <c r="AH137" i="8"/>
  <c r="AG137" i="8"/>
  <c r="AF137" i="8"/>
  <c r="AE137" i="8"/>
  <c r="AD137" i="8"/>
  <c r="W137" i="8"/>
  <c r="J137" i="8"/>
  <c r="H137" i="8"/>
  <c r="G137" i="8"/>
  <c r="AK136" i="8"/>
  <c r="AJ136" i="8"/>
  <c r="AI136" i="8"/>
  <c r="AH136" i="8"/>
  <c r="AG136" i="8"/>
  <c r="AF136" i="8"/>
  <c r="AE136" i="8"/>
  <c r="AD136" i="8"/>
  <c r="W136" i="8"/>
  <c r="J136" i="8"/>
  <c r="H136" i="8"/>
  <c r="G136" i="8"/>
  <c r="AK135" i="8"/>
  <c r="AJ135" i="8"/>
  <c r="AI135" i="8"/>
  <c r="AH135" i="8"/>
  <c r="AG135" i="8"/>
  <c r="AF135" i="8"/>
  <c r="AF194" i="8" s="1"/>
  <c r="AD89" i="34" s="1"/>
  <c r="AE135" i="8"/>
  <c r="AD135" i="8"/>
  <c r="W135" i="8"/>
  <c r="S135" i="8"/>
  <c r="J135" i="8"/>
  <c r="H135" i="8"/>
  <c r="G135" i="8"/>
  <c r="AK134" i="8"/>
  <c r="AJ134" i="8"/>
  <c r="AI134" i="8"/>
  <c r="AH134" i="8"/>
  <c r="AG134" i="8"/>
  <c r="AG194" i="8" s="1"/>
  <c r="AF134" i="8"/>
  <c r="AE134" i="8"/>
  <c r="AD134" i="8"/>
  <c r="W134" i="8"/>
  <c r="W194" i="8" s="1"/>
  <c r="S134" i="8"/>
  <c r="J134" i="8"/>
  <c r="H134" i="8"/>
  <c r="G134" i="8"/>
  <c r="D194" i="8"/>
  <c r="D132" i="8"/>
  <c r="D70" i="8"/>
  <c r="L23" i="34" s="1"/>
  <c r="AK69" i="9"/>
  <c r="AJ69" i="9"/>
  <c r="AI69" i="9"/>
  <c r="AH69" i="9"/>
  <c r="AG69" i="9"/>
  <c r="AF69" i="9"/>
  <c r="AE69" i="9"/>
  <c r="AD69" i="9"/>
  <c r="W69" i="9"/>
  <c r="J69" i="9"/>
  <c r="H69" i="9"/>
  <c r="G69" i="9"/>
  <c r="AK68" i="9"/>
  <c r="AJ68" i="9"/>
  <c r="AI68" i="9"/>
  <c r="AH68" i="9"/>
  <c r="AG68" i="9"/>
  <c r="AF68" i="9"/>
  <c r="AE68" i="9"/>
  <c r="AD68" i="9"/>
  <c r="W68" i="9"/>
  <c r="J68" i="9"/>
  <c r="H68" i="9"/>
  <c r="G68" i="9"/>
  <c r="AK67" i="9"/>
  <c r="AJ67" i="9"/>
  <c r="AI67" i="9"/>
  <c r="AH67" i="9"/>
  <c r="AG67" i="9"/>
  <c r="AF67" i="9"/>
  <c r="AE67" i="9"/>
  <c r="AD67" i="9"/>
  <c r="W67" i="9"/>
  <c r="J67" i="9"/>
  <c r="H67" i="9"/>
  <c r="G67" i="9"/>
  <c r="AK66" i="9"/>
  <c r="AJ66" i="9"/>
  <c r="AI66" i="9"/>
  <c r="AH66" i="9"/>
  <c r="AG66" i="9"/>
  <c r="AF66" i="9"/>
  <c r="AE66" i="9"/>
  <c r="AD66" i="9"/>
  <c r="W66" i="9"/>
  <c r="J66" i="9"/>
  <c r="H66" i="9"/>
  <c r="G66" i="9"/>
  <c r="AK65" i="9"/>
  <c r="AJ65" i="9"/>
  <c r="AI65" i="9"/>
  <c r="AH65" i="9"/>
  <c r="AG65" i="9"/>
  <c r="AF65" i="9"/>
  <c r="AE65" i="9"/>
  <c r="AD65" i="9"/>
  <c r="W65" i="9"/>
  <c r="J65" i="9"/>
  <c r="H65" i="9"/>
  <c r="G65" i="9"/>
  <c r="AK64" i="9"/>
  <c r="AJ64" i="9"/>
  <c r="AI64" i="9"/>
  <c r="AH64" i="9"/>
  <c r="AG64" i="9"/>
  <c r="AF64" i="9"/>
  <c r="AE64" i="9"/>
  <c r="AD64" i="9"/>
  <c r="W64" i="9"/>
  <c r="J64" i="9"/>
  <c r="H64" i="9"/>
  <c r="G64" i="9"/>
  <c r="AK63" i="9"/>
  <c r="AJ63" i="9"/>
  <c r="AI63" i="9"/>
  <c r="AH63" i="9"/>
  <c r="AG63" i="9"/>
  <c r="AF63" i="9"/>
  <c r="AE63" i="9"/>
  <c r="AD63" i="9"/>
  <c r="W63" i="9"/>
  <c r="J63" i="9"/>
  <c r="H63" i="9"/>
  <c r="G63" i="9"/>
  <c r="AK62" i="9"/>
  <c r="AJ62" i="9"/>
  <c r="AI62" i="9"/>
  <c r="AH62" i="9"/>
  <c r="AG62" i="9"/>
  <c r="AF62" i="9"/>
  <c r="AE62" i="9"/>
  <c r="AD62" i="9"/>
  <c r="W62" i="9"/>
  <c r="S62" i="9"/>
  <c r="J62" i="9"/>
  <c r="H62" i="9"/>
  <c r="G62" i="9"/>
  <c r="AK61" i="9"/>
  <c r="AJ61" i="9"/>
  <c r="AI61" i="9"/>
  <c r="AH61" i="9"/>
  <c r="AG61" i="9"/>
  <c r="AF61" i="9"/>
  <c r="AE61" i="9"/>
  <c r="AD61" i="9"/>
  <c r="W61" i="9"/>
  <c r="J61" i="9"/>
  <c r="H61" i="9"/>
  <c r="G61" i="9"/>
  <c r="AK60" i="9"/>
  <c r="AJ60" i="9"/>
  <c r="AI60" i="9"/>
  <c r="AH60" i="9"/>
  <c r="AG60" i="9"/>
  <c r="AF60" i="9"/>
  <c r="AE60" i="9"/>
  <c r="AD60" i="9"/>
  <c r="W60" i="9"/>
  <c r="J60" i="9"/>
  <c r="H60" i="9"/>
  <c r="G60" i="9"/>
  <c r="AK59" i="9"/>
  <c r="AJ59" i="9"/>
  <c r="AI59" i="9"/>
  <c r="AH59" i="9"/>
  <c r="AG59" i="9"/>
  <c r="AF59" i="9"/>
  <c r="AE59" i="9"/>
  <c r="AD59" i="9"/>
  <c r="W59" i="9"/>
  <c r="J59" i="9"/>
  <c r="H59" i="9"/>
  <c r="G59" i="9"/>
  <c r="AK58" i="9"/>
  <c r="AJ58" i="9"/>
  <c r="AI58" i="9"/>
  <c r="AH58" i="9"/>
  <c r="AG58" i="9"/>
  <c r="AF58" i="9"/>
  <c r="AE58" i="9"/>
  <c r="AD58" i="9"/>
  <c r="W58" i="9"/>
  <c r="J58" i="9"/>
  <c r="G58" i="9"/>
  <c r="AK57" i="9"/>
  <c r="AJ57" i="9"/>
  <c r="AI57" i="9"/>
  <c r="AH57" i="9"/>
  <c r="AG57" i="9"/>
  <c r="AF57" i="9"/>
  <c r="AE57" i="9"/>
  <c r="AD57" i="9"/>
  <c r="W57" i="9"/>
  <c r="S57" i="9"/>
  <c r="J57" i="9"/>
  <c r="G57" i="9"/>
  <c r="AK56" i="9"/>
  <c r="AJ56" i="9"/>
  <c r="AI56" i="9"/>
  <c r="AH56" i="9"/>
  <c r="AG56" i="9"/>
  <c r="AF56" i="9"/>
  <c r="AE56" i="9"/>
  <c r="AD56" i="9"/>
  <c r="W56" i="9"/>
  <c r="S56" i="9"/>
  <c r="J56" i="9"/>
  <c r="G56" i="9"/>
  <c r="AK55" i="9"/>
  <c r="AJ55" i="9"/>
  <c r="AI55" i="9"/>
  <c r="AH55" i="9"/>
  <c r="AG55" i="9"/>
  <c r="AF55" i="9"/>
  <c r="AE55" i="9"/>
  <c r="AD55" i="9"/>
  <c r="W55" i="9"/>
  <c r="J55" i="9"/>
  <c r="G55" i="9"/>
  <c r="AK54" i="9"/>
  <c r="AJ54" i="9"/>
  <c r="AI54" i="9"/>
  <c r="AH54" i="9"/>
  <c r="AG54" i="9"/>
  <c r="AF54" i="9"/>
  <c r="AE54" i="9"/>
  <c r="AD54" i="9"/>
  <c r="W54" i="9"/>
  <c r="J54" i="9"/>
  <c r="G54" i="9"/>
  <c r="AK53" i="9"/>
  <c r="AJ53" i="9"/>
  <c r="AI53" i="9"/>
  <c r="AH53" i="9"/>
  <c r="AG53" i="9"/>
  <c r="AF53" i="9"/>
  <c r="AE53" i="9"/>
  <c r="AD53" i="9"/>
  <c r="W53" i="9"/>
  <c r="S53" i="9"/>
  <c r="J53" i="9"/>
  <c r="G53" i="9"/>
  <c r="AK52" i="9"/>
  <c r="AJ52" i="9"/>
  <c r="AI52" i="9"/>
  <c r="AH52" i="9"/>
  <c r="AG52" i="9"/>
  <c r="AF52" i="9"/>
  <c r="AE52" i="9"/>
  <c r="AD52" i="9"/>
  <c r="W52" i="9"/>
  <c r="S52" i="9"/>
  <c r="J52" i="9"/>
  <c r="G52" i="9"/>
  <c r="AK51" i="9"/>
  <c r="AJ51" i="9"/>
  <c r="AI51" i="9"/>
  <c r="AH51" i="9"/>
  <c r="AG51" i="9"/>
  <c r="AF51" i="9"/>
  <c r="AE51" i="9"/>
  <c r="AD51" i="9"/>
  <c r="W51" i="9"/>
  <c r="J51" i="9"/>
  <c r="G51" i="9"/>
  <c r="AK50" i="9"/>
  <c r="AJ50" i="9"/>
  <c r="AI50" i="9"/>
  <c r="AH50" i="9"/>
  <c r="AG50" i="9"/>
  <c r="AF50" i="9"/>
  <c r="AE50" i="9"/>
  <c r="AD50" i="9"/>
  <c r="W50" i="9"/>
  <c r="J50" i="9"/>
  <c r="G50" i="9"/>
  <c r="AK49" i="9"/>
  <c r="AJ49" i="9"/>
  <c r="AI49" i="9"/>
  <c r="AH49" i="9"/>
  <c r="AG49" i="9"/>
  <c r="AF49" i="9"/>
  <c r="AE49" i="9"/>
  <c r="AD49" i="9"/>
  <c r="W49" i="9"/>
  <c r="S49" i="9"/>
  <c r="J49" i="9"/>
  <c r="G49" i="9"/>
  <c r="AK48" i="9"/>
  <c r="AJ48" i="9"/>
  <c r="AI48" i="9"/>
  <c r="AH48" i="9"/>
  <c r="AG48" i="9"/>
  <c r="AF48" i="9"/>
  <c r="AE48" i="9"/>
  <c r="AD48" i="9"/>
  <c r="W48" i="9"/>
  <c r="S48" i="9"/>
  <c r="J48" i="9"/>
  <c r="G48" i="9"/>
  <c r="AK47" i="9"/>
  <c r="AJ47" i="9"/>
  <c r="AI47" i="9"/>
  <c r="AH47" i="9"/>
  <c r="AG47" i="9"/>
  <c r="AF47" i="9"/>
  <c r="AE47" i="9"/>
  <c r="AD47" i="9"/>
  <c r="W47" i="9"/>
  <c r="J47" i="9"/>
  <c r="G47" i="9"/>
  <c r="AK46" i="9"/>
  <c r="AJ46" i="9"/>
  <c r="AI46" i="9"/>
  <c r="AH46" i="9"/>
  <c r="AG46" i="9"/>
  <c r="AF46" i="9"/>
  <c r="AE46" i="9"/>
  <c r="AD46" i="9"/>
  <c r="W46" i="9"/>
  <c r="J46" i="9"/>
  <c r="G46" i="9"/>
  <c r="AK45" i="9"/>
  <c r="AJ45" i="9"/>
  <c r="AI45" i="9"/>
  <c r="AH45" i="9"/>
  <c r="AG45" i="9"/>
  <c r="AF45" i="9"/>
  <c r="AE45" i="9"/>
  <c r="AD45" i="9"/>
  <c r="W45" i="9"/>
  <c r="S45" i="9"/>
  <c r="J45" i="9"/>
  <c r="G45" i="9"/>
  <c r="AK44" i="9"/>
  <c r="AJ44" i="9"/>
  <c r="AI44" i="9"/>
  <c r="AH44" i="9"/>
  <c r="AG44" i="9"/>
  <c r="AF44" i="9"/>
  <c r="AE44" i="9"/>
  <c r="AD44" i="9"/>
  <c r="W44" i="9"/>
  <c r="S44" i="9"/>
  <c r="J44" i="9"/>
  <c r="G44" i="9"/>
  <c r="AK43" i="9"/>
  <c r="AJ43" i="9"/>
  <c r="AI43" i="9"/>
  <c r="AH43" i="9"/>
  <c r="AG43" i="9"/>
  <c r="AF43" i="9"/>
  <c r="AE43" i="9"/>
  <c r="AD43" i="9"/>
  <c r="W43" i="9"/>
  <c r="J43" i="9"/>
  <c r="G43" i="9"/>
  <c r="AK42" i="9"/>
  <c r="AJ42" i="9"/>
  <c r="AI42" i="9"/>
  <c r="AH42" i="9"/>
  <c r="AG42" i="9"/>
  <c r="AF42" i="9"/>
  <c r="AE42" i="9"/>
  <c r="AD42" i="9"/>
  <c r="W42" i="9"/>
  <c r="J42" i="9"/>
  <c r="G42" i="9"/>
  <c r="AK41" i="9"/>
  <c r="AJ41" i="9"/>
  <c r="AI41" i="9"/>
  <c r="AH41" i="9"/>
  <c r="AG41" i="9"/>
  <c r="AF41" i="9"/>
  <c r="AE41" i="9"/>
  <c r="AD41" i="9"/>
  <c r="W41" i="9"/>
  <c r="S41" i="9"/>
  <c r="J41" i="9"/>
  <c r="G41" i="9"/>
  <c r="AK40" i="9"/>
  <c r="AJ40" i="9"/>
  <c r="AI40" i="9"/>
  <c r="AH40" i="9"/>
  <c r="AG40" i="9"/>
  <c r="AF40" i="9"/>
  <c r="AE40" i="9"/>
  <c r="AD40" i="9"/>
  <c r="W40" i="9"/>
  <c r="S40" i="9"/>
  <c r="J40" i="9"/>
  <c r="G40" i="9"/>
  <c r="AK39" i="9"/>
  <c r="AJ39" i="9"/>
  <c r="AI39" i="9"/>
  <c r="AH39" i="9"/>
  <c r="AG39" i="9"/>
  <c r="AF39" i="9"/>
  <c r="AE39" i="9"/>
  <c r="AD39" i="9"/>
  <c r="W39" i="9"/>
  <c r="J39" i="9"/>
  <c r="G39" i="9"/>
  <c r="AK38" i="9"/>
  <c r="AJ38" i="9"/>
  <c r="AI38" i="9"/>
  <c r="AH38" i="9"/>
  <c r="AG38" i="9"/>
  <c r="AF38" i="9"/>
  <c r="AE38" i="9"/>
  <c r="AD38" i="9"/>
  <c r="W38" i="9"/>
  <c r="J38" i="9"/>
  <c r="H38" i="9"/>
  <c r="G38" i="9"/>
  <c r="AK37" i="9"/>
  <c r="AJ37" i="9"/>
  <c r="AI37" i="9"/>
  <c r="AH37" i="9"/>
  <c r="AG37" i="9"/>
  <c r="AF37" i="9"/>
  <c r="AE37" i="9"/>
  <c r="AD37" i="9"/>
  <c r="W37" i="9"/>
  <c r="J37" i="9"/>
  <c r="H37" i="9"/>
  <c r="G37" i="9"/>
  <c r="AK36" i="9"/>
  <c r="AJ36" i="9"/>
  <c r="AI36" i="9"/>
  <c r="AH36" i="9"/>
  <c r="AG36" i="9"/>
  <c r="AF36" i="9"/>
  <c r="AE36" i="9"/>
  <c r="AD36" i="9"/>
  <c r="W36" i="9"/>
  <c r="J36" i="9"/>
  <c r="H36" i="9"/>
  <c r="G36" i="9"/>
  <c r="AK35" i="9"/>
  <c r="AJ35" i="9"/>
  <c r="AI35" i="9"/>
  <c r="AH35" i="9"/>
  <c r="AG35" i="9"/>
  <c r="AF35" i="9"/>
  <c r="AE35" i="9"/>
  <c r="AD35" i="9"/>
  <c r="W35" i="9"/>
  <c r="S35" i="9"/>
  <c r="J35" i="9"/>
  <c r="H35" i="9"/>
  <c r="G35" i="9"/>
  <c r="AK34" i="9"/>
  <c r="AJ34" i="9"/>
  <c r="AI34" i="9"/>
  <c r="AH34" i="9"/>
  <c r="AG34" i="9"/>
  <c r="AF34" i="9"/>
  <c r="AE34" i="9"/>
  <c r="AD34" i="9"/>
  <c r="W34" i="9"/>
  <c r="S34" i="9"/>
  <c r="J34" i="9"/>
  <c r="H34" i="9"/>
  <c r="G34" i="9"/>
  <c r="AK33" i="9"/>
  <c r="AJ33" i="9"/>
  <c r="AI33" i="9"/>
  <c r="AH33" i="9"/>
  <c r="AG33" i="9"/>
  <c r="AF33" i="9"/>
  <c r="AE33" i="9"/>
  <c r="AD33" i="9"/>
  <c r="W33" i="9"/>
  <c r="J33" i="9"/>
  <c r="H33" i="9"/>
  <c r="G33" i="9"/>
  <c r="AK32" i="9"/>
  <c r="AJ32" i="9"/>
  <c r="AI32" i="9"/>
  <c r="AH32" i="9"/>
  <c r="AG32" i="9"/>
  <c r="AF32" i="9"/>
  <c r="AE32" i="9"/>
  <c r="AD32" i="9"/>
  <c r="W32" i="9"/>
  <c r="J32" i="9"/>
  <c r="H32" i="9"/>
  <c r="G32" i="9"/>
  <c r="AK31" i="9"/>
  <c r="AJ31" i="9"/>
  <c r="AI31" i="9"/>
  <c r="AH31" i="9"/>
  <c r="AG31" i="9"/>
  <c r="AF31" i="9"/>
  <c r="AE31" i="9"/>
  <c r="AD31" i="9"/>
  <c r="W31" i="9"/>
  <c r="J31" i="9"/>
  <c r="H31" i="9"/>
  <c r="G31" i="9"/>
  <c r="AK30" i="9"/>
  <c r="AJ30" i="9"/>
  <c r="AI30" i="9"/>
  <c r="AH30" i="9"/>
  <c r="AG30" i="9"/>
  <c r="AF30" i="9"/>
  <c r="AE30" i="9"/>
  <c r="AD30" i="9"/>
  <c r="W30" i="9"/>
  <c r="J30" i="9"/>
  <c r="H30" i="9"/>
  <c r="G30" i="9"/>
  <c r="AK29" i="9"/>
  <c r="AJ29" i="9"/>
  <c r="AI29" i="9"/>
  <c r="AH29" i="9"/>
  <c r="AG29" i="9"/>
  <c r="AF29" i="9"/>
  <c r="AE29" i="9"/>
  <c r="AD29" i="9"/>
  <c r="W29" i="9"/>
  <c r="J29" i="9"/>
  <c r="H29" i="9"/>
  <c r="G29" i="9"/>
  <c r="AK28" i="9"/>
  <c r="AJ28" i="9"/>
  <c r="AI28" i="9"/>
  <c r="AH28" i="9"/>
  <c r="AG28" i="9"/>
  <c r="AF28" i="9"/>
  <c r="AE28" i="9"/>
  <c r="AD28" i="9"/>
  <c r="W28" i="9"/>
  <c r="J28" i="9"/>
  <c r="H28" i="9"/>
  <c r="G28" i="9"/>
  <c r="AK27" i="9"/>
  <c r="AJ27" i="9"/>
  <c r="AI27" i="9"/>
  <c r="AH27" i="9"/>
  <c r="AG27" i="9"/>
  <c r="AF27" i="9"/>
  <c r="AE27" i="9"/>
  <c r="AD27" i="9"/>
  <c r="W27" i="9"/>
  <c r="S27" i="9"/>
  <c r="J27" i="9"/>
  <c r="H27" i="9"/>
  <c r="G27" i="9"/>
  <c r="AK26" i="9"/>
  <c r="AJ26" i="9"/>
  <c r="AI26" i="9"/>
  <c r="AH26" i="9"/>
  <c r="AG26" i="9"/>
  <c r="AF26" i="9"/>
  <c r="AE26" i="9"/>
  <c r="AD26" i="9"/>
  <c r="W26" i="9"/>
  <c r="S26" i="9"/>
  <c r="J26" i="9"/>
  <c r="H26" i="9"/>
  <c r="G26" i="9"/>
  <c r="AK25" i="9"/>
  <c r="AJ25" i="9"/>
  <c r="AI25" i="9"/>
  <c r="AH25" i="9"/>
  <c r="AG25" i="9"/>
  <c r="AF25" i="9"/>
  <c r="AE25" i="9"/>
  <c r="AD25" i="9"/>
  <c r="W25" i="9"/>
  <c r="J25" i="9"/>
  <c r="H25" i="9"/>
  <c r="G25" i="9"/>
  <c r="AK24" i="9"/>
  <c r="AJ24" i="9"/>
  <c r="AI24" i="9"/>
  <c r="AH24" i="9"/>
  <c r="AG24" i="9"/>
  <c r="AF24" i="9"/>
  <c r="AE24" i="9"/>
  <c r="AD24" i="9"/>
  <c r="W24" i="9"/>
  <c r="J24" i="9"/>
  <c r="H24" i="9"/>
  <c r="G24" i="9"/>
  <c r="AK23" i="9"/>
  <c r="AJ23" i="9"/>
  <c r="AI23" i="9"/>
  <c r="AH23" i="9"/>
  <c r="AG23" i="9"/>
  <c r="AF23" i="9"/>
  <c r="AE23" i="9"/>
  <c r="AD23" i="9"/>
  <c r="W23" i="9"/>
  <c r="J23" i="9"/>
  <c r="H23" i="9"/>
  <c r="G23" i="9"/>
  <c r="AK22" i="9"/>
  <c r="AJ22" i="9"/>
  <c r="AI22" i="9"/>
  <c r="AH22" i="9"/>
  <c r="AG22" i="9"/>
  <c r="AF22" i="9"/>
  <c r="AE22" i="9"/>
  <c r="AD22" i="9"/>
  <c r="W22" i="9"/>
  <c r="J22" i="9"/>
  <c r="H22" i="9"/>
  <c r="G22" i="9"/>
  <c r="AK21" i="9"/>
  <c r="AJ21" i="9"/>
  <c r="AI21" i="9"/>
  <c r="AH21" i="9"/>
  <c r="AG21" i="9"/>
  <c r="AF21" i="9"/>
  <c r="AE21" i="9"/>
  <c r="AD21" i="9"/>
  <c r="W21" i="9"/>
  <c r="J21" i="9"/>
  <c r="H21" i="9"/>
  <c r="G21" i="9"/>
  <c r="AK20" i="9"/>
  <c r="AJ20" i="9"/>
  <c r="AI20" i="9"/>
  <c r="AH20" i="9"/>
  <c r="AG20" i="9"/>
  <c r="AF20" i="9"/>
  <c r="AE20" i="9"/>
  <c r="AD20" i="9"/>
  <c r="W20" i="9"/>
  <c r="J20" i="9"/>
  <c r="H20" i="9"/>
  <c r="G20" i="9"/>
  <c r="AK19" i="9"/>
  <c r="AJ19" i="9"/>
  <c r="AI19" i="9"/>
  <c r="AH19" i="9"/>
  <c r="AG19" i="9"/>
  <c r="AF19" i="9"/>
  <c r="AE19" i="9"/>
  <c r="AD19" i="9"/>
  <c r="W19" i="9"/>
  <c r="S19" i="9"/>
  <c r="J19" i="9"/>
  <c r="H19" i="9"/>
  <c r="G19" i="9"/>
  <c r="AK18" i="9"/>
  <c r="AJ18" i="9"/>
  <c r="AI18" i="9"/>
  <c r="AH18" i="9"/>
  <c r="AG18" i="9"/>
  <c r="AF18" i="9"/>
  <c r="AE18" i="9"/>
  <c r="AD18" i="9"/>
  <c r="W18" i="9"/>
  <c r="S18" i="9"/>
  <c r="J18" i="9"/>
  <c r="H18" i="9"/>
  <c r="G18" i="9"/>
  <c r="AK17" i="9"/>
  <c r="AJ17" i="9"/>
  <c r="AI17" i="9"/>
  <c r="AH17" i="9"/>
  <c r="AG17" i="9"/>
  <c r="AF17" i="9"/>
  <c r="AE17" i="9"/>
  <c r="AD17" i="9"/>
  <c r="W17" i="9"/>
  <c r="J17" i="9"/>
  <c r="H17" i="9"/>
  <c r="G17" i="9"/>
  <c r="AK16" i="9"/>
  <c r="AJ16" i="9"/>
  <c r="AI16" i="9"/>
  <c r="AH16" i="9"/>
  <c r="AG16" i="9"/>
  <c r="AF16" i="9"/>
  <c r="AE16" i="9"/>
  <c r="AD16" i="9"/>
  <c r="W16" i="9"/>
  <c r="J16" i="9"/>
  <c r="H16" i="9"/>
  <c r="G16" i="9"/>
  <c r="AK15" i="9"/>
  <c r="AJ15" i="9"/>
  <c r="AI15" i="9"/>
  <c r="AH15" i="9"/>
  <c r="AG15" i="9"/>
  <c r="AF15" i="9"/>
  <c r="AE15" i="9"/>
  <c r="AD15" i="9"/>
  <c r="W15" i="9"/>
  <c r="J15" i="9"/>
  <c r="H15" i="9"/>
  <c r="G15" i="9"/>
  <c r="AK14" i="9"/>
  <c r="AJ14" i="9"/>
  <c r="AI14" i="9"/>
  <c r="AH14" i="9"/>
  <c r="AG14" i="9"/>
  <c r="AF14" i="9"/>
  <c r="AE14" i="9"/>
  <c r="AD14" i="9"/>
  <c r="W14" i="9"/>
  <c r="J14" i="9"/>
  <c r="H14" i="9"/>
  <c r="G14" i="9"/>
  <c r="AK13" i="9"/>
  <c r="AJ13" i="9"/>
  <c r="AI13" i="9"/>
  <c r="AH13" i="9"/>
  <c r="AG13" i="9"/>
  <c r="AF13" i="9"/>
  <c r="AE13" i="9"/>
  <c r="AD13" i="9"/>
  <c r="W13" i="9"/>
  <c r="J13" i="9"/>
  <c r="H13" i="9"/>
  <c r="G13" i="9"/>
  <c r="AK12" i="9"/>
  <c r="AJ12" i="9"/>
  <c r="AI12" i="9"/>
  <c r="AH12" i="9"/>
  <c r="AG12" i="9"/>
  <c r="AF12" i="9"/>
  <c r="AE12" i="9"/>
  <c r="AD12" i="9"/>
  <c r="W12" i="9"/>
  <c r="J12" i="9"/>
  <c r="H12" i="9"/>
  <c r="G12" i="9"/>
  <c r="AK11" i="9"/>
  <c r="AJ11" i="9"/>
  <c r="AI11" i="9"/>
  <c r="AH11" i="9"/>
  <c r="AG11" i="9"/>
  <c r="AF11" i="9"/>
  <c r="AE11" i="9"/>
  <c r="AD11" i="9"/>
  <c r="W11" i="9"/>
  <c r="S11" i="9"/>
  <c r="J11" i="9"/>
  <c r="H11" i="9"/>
  <c r="G11" i="9"/>
  <c r="AK10" i="9"/>
  <c r="AJ10" i="9"/>
  <c r="AI10" i="9"/>
  <c r="AH10" i="9"/>
  <c r="AG10" i="9"/>
  <c r="AF10" i="9"/>
  <c r="AE10" i="9"/>
  <c r="AD10" i="9"/>
  <c r="W10" i="9"/>
  <c r="J10" i="9"/>
  <c r="H10" i="9"/>
  <c r="G10" i="9"/>
  <c r="AK131" i="9"/>
  <c r="AJ131" i="9"/>
  <c r="AI131" i="9"/>
  <c r="AH131" i="9"/>
  <c r="AG131" i="9"/>
  <c r="AF131" i="9"/>
  <c r="AE131" i="9"/>
  <c r="AD131" i="9"/>
  <c r="W131" i="9"/>
  <c r="S131" i="9"/>
  <c r="J131" i="9"/>
  <c r="H131" i="9"/>
  <c r="G131" i="9"/>
  <c r="AK130" i="9"/>
  <c r="AJ130" i="9"/>
  <c r="AI130" i="9"/>
  <c r="AH130" i="9"/>
  <c r="AG130" i="9"/>
  <c r="AF130" i="9"/>
  <c r="AE130" i="9"/>
  <c r="AD130" i="9"/>
  <c r="W130" i="9"/>
  <c r="S130" i="9"/>
  <c r="J130" i="9"/>
  <c r="H130" i="9"/>
  <c r="G130" i="9"/>
  <c r="AK129" i="9"/>
  <c r="AJ129" i="9"/>
  <c r="AI129" i="9"/>
  <c r="AH129" i="9"/>
  <c r="AG129" i="9"/>
  <c r="AF129" i="9"/>
  <c r="AE129" i="9"/>
  <c r="AD129" i="9"/>
  <c r="W129" i="9"/>
  <c r="S129" i="9"/>
  <c r="J129" i="9"/>
  <c r="H129" i="9"/>
  <c r="G129" i="9"/>
  <c r="AK128" i="9"/>
  <c r="AJ128" i="9"/>
  <c r="AI128" i="9"/>
  <c r="AH128" i="9"/>
  <c r="AG128" i="9"/>
  <c r="AF128" i="9"/>
  <c r="AE128" i="9"/>
  <c r="AD128" i="9"/>
  <c r="W128" i="9"/>
  <c r="S128" i="9"/>
  <c r="J128" i="9"/>
  <c r="H128" i="9"/>
  <c r="G128" i="9"/>
  <c r="AK127" i="9"/>
  <c r="AJ127" i="9"/>
  <c r="AI127" i="9"/>
  <c r="AH127" i="9"/>
  <c r="AG127" i="9"/>
  <c r="AF127" i="9"/>
  <c r="AE127" i="9"/>
  <c r="AD127" i="9"/>
  <c r="W127" i="9"/>
  <c r="S127" i="9"/>
  <c r="J127" i="9"/>
  <c r="H127" i="9"/>
  <c r="G127" i="9"/>
  <c r="AK126" i="9"/>
  <c r="AJ126" i="9"/>
  <c r="AI126" i="9"/>
  <c r="AH126" i="9"/>
  <c r="AG126" i="9"/>
  <c r="AF126" i="9"/>
  <c r="AE126" i="9"/>
  <c r="AD126" i="9"/>
  <c r="W126" i="9"/>
  <c r="S126" i="9"/>
  <c r="J126" i="9"/>
  <c r="H126" i="9"/>
  <c r="G126" i="9"/>
  <c r="AK125" i="9"/>
  <c r="AJ125" i="9"/>
  <c r="AI125" i="9"/>
  <c r="AH125" i="9"/>
  <c r="AG125" i="9"/>
  <c r="AF125" i="9"/>
  <c r="AE125" i="9"/>
  <c r="AD125" i="9"/>
  <c r="W125" i="9"/>
  <c r="S125" i="9"/>
  <c r="J125" i="9"/>
  <c r="H125" i="9"/>
  <c r="G125" i="9"/>
  <c r="AK124" i="9"/>
  <c r="AJ124" i="9"/>
  <c r="AI124" i="9"/>
  <c r="AH124" i="9"/>
  <c r="AG124" i="9"/>
  <c r="AF124" i="9"/>
  <c r="AE124" i="9"/>
  <c r="AD124" i="9"/>
  <c r="W124" i="9"/>
  <c r="S124" i="9"/>
  <c r="J124" i="9"/>
  <c r="H124" i="9"/>
  <c r="G124" i="9"/>
  <c r="AK123" i="9"/>
  <c r="AJ123" i="9"/>
  <c r="AI123" i="9"/>
  <c r="AH123" i="9"/>
  <c r="AG123" i="9"/>
  <c r="AF123" i="9"/>
  <c r="AE123" i="9"/>
  <c r="AD123" i="9"/>
  <c r="W123" i="9"/>
  <c r="S123" i="9"/>
  <c r="J123" i="9"/>
  <c r="H123" i="9"/>
  <c r="G123" i="9"/>
  <c r="AK122" i="9"/>
  <c r="AJ122" i="9"/>
  <c r="AI122" i="9"/>
  <c r="AH122" i="9"/>
  <c r="AG122" i="9"/>
  <c r="AF122" i="9"/>
  <c r="AE122" i="9"/>
  <c r="AD122" i="9"/>
  <c r="W122" i="9"/>
  <c r="S122" i="9"/>
  <c r="J122" i="9"/>
  <c r="H122" i="9"/>
  <c r="G122" i="9"/>
  <c r="AK121" i="9"/>
  <c r="AJ121" i="9"/>
  <c r="AI121" i="9"/>
  <c r="AH121" i="9"/>
  <c r="AG121" i="9"/>
  <c r="AF121" i="9"/>
  <c r="AE121" i="9"/>
  <c r="AD121" i="9"/>
  <c r="W121" i="9"/>
  <c r="S121" i="9"/>
  <c r="J121" i="9"/>
  <c r="H121" i="9"/>
  <c r="G121" i="9"/>
  <c r="AK120" i="9"/>
  <c r="AJ120" i="9"/>
  <c r="AI120" i="9"/>
  <c r="AH120" i="9"/>
  <c r="AG120" i="9"/>
  <c r="AF120" i="9"/>
  <c r="AE120" i="9"/>
  <c r="AD120" i="9"/>
  <c r="W120" i="9"/>
  <c r="S120" i="9"/>
  <c r="J120" i="9"/>
  <c r="G120" i="9"/>
  <c r="AK119" i="9"/>
  <c r="AJ119" i="9"/>
  <c r="AI119" i="9"/>
  <c r="AH119" i="9"/>
  <c r="AG119" i="9"/>
  <c r="AF119" i="9"/>
  <c r="AE119" i="9"/>
  <c r="AD119" i="9"/>
  <c r="W119" i="9"/>
  <c r="S119" i="9"/>
  <c r="J119" i="9"/>
  <c r="G119" i="9"/>
  <c r="AK118" i="9"/>
  <c r="AJ118" i="9"/>
  <c r="AI118" i="9"/>
  <c r="AH118" i="9"/>
  <c r="AG118" i="9"/>
  <c r="AF118" i="9"/>
  <c r="AE118" i="9"/>
  <c r="AD118" i="9"/>
  <c r="W118" i="9"/>
  <c r="S118" i="9"/>
  <c r="J118" i="9"/>
  <c r="G118" i="9"/>
  <c r="AK117" i="9"/>
  <c r="AJ117" i="9"/>
  <c r="AI117" i="9"/>
  <c r="AH117" i="9"/>
  <c r="AG117" i="9"/>
  <c r="AF117" i="9"/>
  <c r="AE117" i="9"/>
  <c r="AD117" i="9"/>
  <c r="W117" i="9"/>
  <c r="S117" i="9"/>
  <c r="J117" i="9"/>
  <c r="G117" i="9"/>
  <c r="AK116" i="9"/>
  <c r="AJ116" i="9"/>
  <c r="AI116" i="9"/>
  <c r="AH116" i="9"/>
  <c r="AG116" i="9"/>
  <c r="AF116" i="9"/>
  <c r="AE116" i="9"/>
  <c r="AD116" i="9"/>
  <c r="W116" i="9"/>
  <c r="S116" i="9"/>
  <c r="J116" i="9"/>
  <c r="G116" i="9"/>
  <c r="AK115" i="9"/>
  <c r="AJ115" i="9"/>
  <c r="AI115" i="9"/>
  <c r="AH115" i="9"/>
  <c r="AG115" i="9"/>
  <c r="AF115" i="9"/>
  <c r="AE115" i="9"/>
  <c r="AD115" i="9"/>
  <c r="W115" i="9"/>
  <c r="S115" i="9"/>
  <c r="J115" i="9"/>
  <c r="G115" i="9"/>
  <c r="AK114" i="9"/>
  <c r="AJ114" i="9"/>
  <c r="AI114" i="9"/>
  <c r="AH114" i="9"/>
  <c r="AG114" i="9"/>
  <c r="AF114" i="9"/>
  <c r="AE114" i="9"/>
  <c r="AD114" i="9"/>
  <c r="W114" i="9"/>
  <c r="S114" i="9"/>
  <c r="J114" i="9"/>
  <c r="G114" i="9"/>
  <c r="AK113" i="9"/>
  <c r="AJ113" i="9"/>
  <c r="AI113" i="9"/>
  <c r="AH113" i="9"/>
  <c r="AG113" i="9"/>
  <c r="AF113" i="9"/>
  <c r="AE113" i="9"/>
  <c r="AD113" i="9"/>
  <c r="W113" i="9"/>
  <c r="S113" i="9"/>
  <c r="J113" i="9"/>
  <c r="G113" i="9"/>
  <c r="AK112" i="9"/>
  <c r="AJ112" i="9"/>
  <c r="AI112" i="9"/>
  <c r="AH112" i="9"/>
  <c r="AG112" i="9"/>
  <c r="AF112" i="9"/>
  <c r="AE112" i="9"/>
  <c r="AD112" i="9"/>
  <c r="W112" i="9"/>
  <c r="S112" i="9"/>
  <c r="J112" i="9"/>
  <c r="G112" i="9"/>
  <c r="AK111" i="9"/>
  <c r="AJ111" i="9"/>
  <c r="AI111" i="9"/>
  <c r="AH111" i="9"/>
  <c r="AG111" i="9"/>
  <c r="AF111" i="9"/>
  <c r="AE111" i="9"/>
  <c r="AD111" i="9"/>
  <c r="W111" i="9"/>
  <c r="S111" i="9"/>
  <c r="J111" i="9"/>
  <c r="G111" i="9"/>
  <c r="AK110" i="9"/>
  <c r="AJ110" i="9"/>
  <c r="AI110" i="9"/>
  <c r="AH110" i="9"/>
  <c r="AG110" i="9"/>
  <c r="AF110" i="9"/>
  <c r="AE110" i="9"/>
  <c r="AD110" i="9"/>
  <c r="W110" i="9"/>
  <c r="S110" i="9"/>
  <c r="J110" i="9"/>
  <c r="G110" i="9"/>
  <c r="AK109" i="9"/>
  <c r="AJ109" i="9"/>
  <c r="AI109" i="9"/>
  <c r="AH109" i="9"/>
  <c r="AG109" i="9"/>
  <c r="AF109" i="9"/>
  <c r="AE109" i="9"/>
  <c r="AD109" i="9"/>
  <c r="W109" i="9"/>
  <c r="S109" i="9"/>
  <c r="J109" i="9"/>
  <c r="G109" i="9"/>
  <c r="AK108" i="9"/>
  <c r="AJ108" i="9"/>
  <c r="AI108" i="9"/>
  <c r="AH108" i="9"/>
  <c r="AG108" i="9"/>
  <c r="AF108" i="9"/>
  <c r="AE108" i="9"/>
  <c r="AD108" i="9"/>
  <c r="W108" i="9"/>
  <c r="S108" i="9"/>
  <c r="J108" i="9"/>
  <c r="G108" i="9"/>
  <c r="AK107" i="9"/>
  <c r="AJ107" i="9"/>
  <c r="AI107" i="9"/>
  <c r="AH107" i="9"/>
  <c r="AG107" i="9"/>
  <c r="AF107" i="9"/>
  <c r="AE107" i="9"/>
  <c r="AD107" i="9"/>
  <c r="W107" i="9"/>
  <c r="S107" i="9"/>
  <c r="J107" i="9"/>
  <c r="G107" i="9"/>
  <c r="AK106" i="9"/>
  <c r="AJ106" i="9"/>
  <c r="AI106" i="9"/>
  <c r="AH106" i="9"/>
  <c r="AG106" i="9"/>
  <c r="AF106" i="9"/>
  <c r="AE106" i="9"/>
  <c r="AD106" i="9"/>
  <c r="W106" i="9"/>
  <c r="S106" i="9"/>
  <c r="J106" i="9"/>
  <c r="G106" i="9"/>
  <c r="AK105" i="9"/>
  <c r="AJ105" i="9"/>
  <c r="AI105" i="9"/>
  <c r="AH105" i="9"/>
  <c r="AG105" i="9"/>
  <c r="AF105" i="9"/>
  <c r="AE105" i="9"/>
  <c r="AD105" i="9"/>
  <c r="W105" i="9"/>
  <c r="S105" i="9"/>
  <c r="J105" i="9"/>
  <c r="G105" i="9"/>
  <c r="AK104" i="9"/>
  <c r="AJ104" i="9"/>
  <c r="AI104" i="9"/>
  <c r="AH104" i="9"/>
  <c r="AG104" i="9"/>
  <c r="AF104" i="9"/>
  <c r="AE104" i="9"/>
  <c r="AD104" i="9"/>
  <c r="W104" i="9"/>
  <c r="S104" i="9"/>
  <c r="J104" i="9"/>
  <c r="G104" i="9"/>
  <c r="AK103" i="9"/>
  <c r="AJ103" i="9"/>
  <c r="AI103" i="9"/>
  <c r="AH103" i="9"/>
  <c r="AG103" i="9"/>
  <c r="AF103" i="9"/>
  <c r="AE103" i="9"/>
  <c r="AD103" i="9"/>
  <c r="W103" i="9"/>
  <c r="S103" i="9"/>
  <c r="J103" i="9"/>
  <c r="G103" i="9"/>
  <c r="AK102" i="9"/>
  <c r="AJ102" i="9"/>
  <c r="AI102" i="9"/>
  <c r="AH102" i="9"/>
  <c r="AG102" i="9"/>
  <c r="AF102" i="9"/>
  <c r="AE102" i="9"/>
  <c r="AD102" i="9"/>
  <c r="W102" i="9"/>
  <c r="S102" i="9"/>
  <c r="J102" i="9"/>
  <c r="G102" i="9"/>
  <c r="AK101" i="9"/>
  <c r="AJ101" i="9"/>
  <c r="AI101" i="9"/>
  <c r="AH101" i="9"/>
  <c r="AG101" i="9"/>
  <c r="AF101" i="9"/>
  <c r="AE101" i="9"/>
  <c r="AD101" i="9"/>
  <c r="W101" i="9"/>
  <c r="S101" i="9"/>
  <c r="J101" i="9"/>
  <c r="G101" i="9"/>
  <c r="AK100" i="9"/>
  <c r="AJ100" i="9"/>
  <c r="AI100" i="9"/>
  <c r="AH100" i="9"/>
  <c r="AG100" i="9"/>
  <c r="AF100" i="9"/>
  <c r="AE100" i="9"/>
  <c r="AD100" i="9"/>
  <c r="W100" i="9"/>
  <c r="S100" i="9"/>
  <c r="J100" i="9"/>
  <c r="H100" i="9"/>
  <c r="G100" i="9"/>
  <c r="AK99" i="9"/>
  <c r="AJ99" i="9"/>
  <c r="AI99" i="9"/>
  <c r="AH99" i="9"/>
  <c r="AG99" i="9"/>
  <c r="AF99" i="9"/>
  <c r="AE99" i="9"/>
  <c r="AD99" i="9"/>
  <c r="W99" i="9"/>
  <c r="S99" i="9"/>
  <c r="J99" i="9"/>
  <c r="H99" i="9"/>
  <c r="G99" i="9"/>
  <c r="AK98" i="9"/>
  <c r="AJ98" i="9"/>
  <c r="AI98" i="9"/>
  <c r="AH98" i="9"/>
  <c r="AG98" i="9"/>
  <c r="AF98" i="9"/>
  <c r="AE98" i="9"/>
  <c r="AD98" i="9"/>
  <c r="W98" i="9"/>
  <c r="S98" i="9"/>
  <c r="J98" i="9"/>
  <c r="H98" i="9"/>
  <c r="G98" i="9"/>
  <c r="AK97" i="9"/>
  <c r="AJ97" i="9"/>
  <c r="AI97" i="9"/>
  <c r="AH97" i="9"/>
  <c r="AG97" i="9"/>
  <c r="AF97" i="9"/>
  <c r="AE97" i="9"/>
  <c r="AD97" i="9"/>
  <c r="W97" i="9"/>
  <c r="S97" i="9"/>
  <c r="J97" i="9"/>
  <c r="H97" i="9"/>
  <c r="G97" i="9"/>
  <c r="AK96" i="9"/>
  <c r="AJ96" i="9"/>
  <c r="AI96" i="9"/>
  <c r="AH96" i="9"/>
  <c r="AG96" i="9"/>
  <c r="AF96" i="9"/>
  <c r="AE96" i="9"/>
  <c r="AD96" i="9"/>
  <c r="W96" i="9"/>
  <c r="S96" i="9"/>
  <c r="J96" i="9"/>
  <c r="H96" i="9"/>
  <c r="G96" i="9"/>
  <c r="AK95" i="9"/>
  <c r="AJ95" i="9"/>
  <c r="AI95" i="9"/>
  <c r="AH95" i="9"/>
  <c r="AG95" i="9"/>
  <c r="AF95" i="9"/>
  <c r="AE95" i="9"/>
  <c r="AD95" i="9"/>
  <c r="W95" i="9"/>
  <c r="S95" i="9"/>
  <c r="J95" i="9"/>
  <c r="H95" i="9"/>
  <c r="G95" i="9"/>
  <c r="AK94" i="9"/>
  <c r="AJ94" i="9"/>
  <c r="AI94" i="9"/>
  <c r="AH94" i="9"/>
  <c r="AG94" i="9"/>
  <c r="AF94" i="9"/>
  <c r="AE94" i="9"/>
  <c r="AD94" i="9"/>
  <c r="W94" i="9"/>
  <c r="S94" i="9"/>
  <c r="J94" i="9"/>
  <c r="H94" i="9"/>
  <c r="G94" i="9"/>
  <c r="AK93" i="9"/>
  <c r="AJ93" i="9"/>
  <c r="AI93" i="9"/>
  <c r="AH93" i="9"/>
  <c r="AG93" i="9"/>
  <c r="AF93" i="9"/>
  <c r="AE93" i="9"/>
  <c r="AD93" i="9"/>
  <c r="W93" i="9"/>
  <c r="S93" i="9"/>
  <c r="J93" i="9"/>
  <c r="H93" i="9"/>
  <c r="G93" i="9"/>
  <c r="AK92" i="9"/>
  <c r="AJ92" i="9"/>
  <c r="AI92" i="9"/>
  <c r="AH92" i="9"/>
  <c r="AG92" i="9"/>
  <c r="AF92" i="9"/>
  <c r="AE92" i="9"/>
  <c r="AD92" i="9"/>
  <c r="W92" i="9"/>
  <c r="S92" i="9"/>
  <c r="J92" i="9"/>
  <c r="H92" i="9"/>
  <c r="G92" i="9"/>
  <c r="AK91" i="9"/>
  <c r="AJ91" i="9"/>
  <c r="AI91" i="9"/>
  <c r="AH91" i="9"/>
  <c r="AG91" i="9"/>
  <c r="AF91" i="9"/>
  <c r="AE91" i="9"/>
  <c r="AD91" i="9"/>
  <c r="W91" i="9"/>
  <c r="S91" i="9"/>
  <c r="J91" i="9"/>
  <c r="H91" i="9"/>
  <c r="G91" i="9"/>
  <c r="AK90" i="9"/>
  <c r="AJ90" i="9"/>
  <c r="AI90" i="9"/>
  <c r="AH90" i="9"/>
  <c r="AG90" i="9"/>
  <c r="AF90" i="9"/>
  <c r="AE90" i="9"/>
  <c r="AD90" i="9"/>
  <c r="W90" i="9"/>
  <c r="S90" i="9"/>
  <c r="J90" i="9"/>
  <c r="H90" i="9"/>
  <c r="G90" i="9"/>
  <c r="AK89" i="9"/>
  <c r="AJ89" i="9"/>
  <c r="AI89" i="9"/>
  <c r="AH89" i="9"/>
  <c r="AG89" i="9"/>
  <c r="AF89" i="9"/>
  <c r="AE89" i="9"/>
  <c r="AD89" i="9"/>
  <c r="W89" i="9"/>
  <c r="S89" i="9"/>
  <c r="J89" i="9"/>
  <c r="H89" i="9"/>
  <c r="G89" i="9"/>
  <c r="AK88" i="9"/>
  <c r="AJ88" i="9"/>
  <c r="AI88" i="9"/>
  <c r="AH88" i="9"/>
  <c r="AG88" i="9"/>
  <c r="AF88" i="9"/>
  <c r="AE88" i="9"/>
  <c r="AD88" i="9"/>
  <c r="W88" i="9"/>
  <c r="S88" i="9"/>
  <c r="J88" i="9"/>
  <c r="H88" i="9"/>
  <c r="G88" i="9"/>
  <c r="AK87" i="9"/>
  <c r="AJ87" i="9"/>
  <c r="AI87" i="9"/>
  <c r="AH87" i="9"/>
  <c r="AG87" i="9"/>
  <c r="AF87" i="9"/>
  <c r="AE87" i="9"/>
  <c r="AD87" i="9"/>
  <c r="W87" i="9"/>
  <c r="S87" i="9"/>
  <c r="J87" i="9"/>
  <c r="H87" i="9"/>
  <c r="G87" i="9"/>
  <c r="AK86" i="9"/>
  <c r="AJ86" i="9"/>
  <c r="AI86" i="9"/>
  <c r="AH86" i="9"/>
  <c r="AG86" i="9"/>
  <c r="AF86" i="9"/>
  <c r="AE86" i="9"/>
  <c r="AD86" i="9"/>
  <c r="W86" i="9"/>
  <c r="S86" i="9"/>
  <c r="J86" i="9"/>
  <c r="H86" i="9"/>
  <c r="G86" i="9"/>
  <c r="AK85" i="9"/>
  <c r="AJ85" i="9"/>
  <c r="AI85" i="9"/>
  <c r="AH85" i="9"/>
  <c r="AG85" i="9"/>
  <c r="AF85" i="9"/>
  <c r="AE85" i="9"/>
  <c r="AD85" i="9"/>
  <c r="W85" i="9"/>
  <c r="S85" i="9"/>
  <c r="J85" i="9"/>
  <c r="H85" i="9"/>
  <c r="G85" i="9"/>
  <c r="AK84" i="9"/>
  <c r="AJ84" i="9"/>
  <c r="AI84" i="9"/>
  <c r="AH84" i="9"/>
  <c r="AG84" i="9"/>
  <c r="AF84" i="9"/>
  <c r="AE84" i="9"/>
  <c r="AD84" i="9"/>
  <c r="W84" i="9"/>
  <c r="S84" i="9"/>
  <c r="J84" i="9"/>
  <c r="H84" i="9"/>
  <c r="G84" i="9"/>
  <c r="AK83" i="9"/>
  <c r="AJ83" i="9"/>
  <c r="AI83" i="9"/>
  <c r="AH83" i="9"/>
  <c r="AG83" i="9"/>
  <c r="AF83" i="9"/>
  <c r="AE83" i="9"/>
  <c r="AD83" i="9"/>
  <c r="W83" i="9"/>
  <c r="S83" i="9"/>
  <c r="J83" i="9"/>
  <c r="H83" i="9"/>
  <c r="G83" i="9"/>
  <c r="AK82" i="9"/>
  <c r="AJ82" i="9"/>
  <c r="AI82" i="9"/>
  <c r="AH82" i="9"/>
  <c r="AG82" i="9"/>
  <c r="AF82" i="9"/>
  <c r="AE82" i="9"/>
  <c r="AD82" i="9"/>
  <c r="W82" i="9"/>
  <c r="S82" i="9"/>
  <c r="J82" i="9"/>
  <c r="H82" i="9"/>
  <c r="G82" i="9"/>
  <c r="AK81" i="9"/>
  <c r="AJ81" i="9"/>
  <c r="AI81" i="9"/>
  <c r="AH81" i="9"/>
  <c r="AG81" i="9"/>
  <c r="AF81" i="9"/>
  <c r="AE81" i="9"/>
  <c r="AD81" i="9"/>
  <c r="W81" i="9"/>
  <c r="S81" i="9"/>
  <c r="J81" i="9"/>
  <c r="H81" i="9"/>
  <c r="G81" i="9"/>
  <c r="AK80" i="9"/>
  <c r="AJ80" i="9"/>
  <c r="AI80" i="9"/>
  <c r="AH80" i="9"/>
  <c r="AG80" i="9"/>
  <c r="AF80" i="9"/>
  <c r="AE80" i="9"/>
  <c r="AD80" i="9"/>
  <c r="W80" i="9"/>
  <c r="S80" i="9"/>
  <c r="J80" i="9"/>
  <c r="H80" i="9"/>
  <c r="G80" i="9"/>
  <c r="AK79" i="9"/>
  <c r="AJ79" i="9"/>
  <c r="AI79" i="9"/>
  <c r="AH79" i="9"/>
  <c r="AG79" i="9"/>
  <c r="AF79" i="9"/>
  <c r="AE79" i="9"/>
  <c r="AD79" i="9"/>
  <c r="W79" i="9"/>
  <c r="S79" i="9"/>
  <c r="J79" i="9"/>
  <c r="H79" i="9"/>
  <c r="G79" i="9"/>
  <c r="AK78" i="9"/>
  <c r="AJ78" i="9"/>
  <c r="AI78" i="9"/>
  <c r="AH78" i="9"/>
  <c r="AG78" i="9"/>
  <c r="AF78" i="9"/>
  <c r="AE78" i="9"/>
  <c r="AD78" i="9"/>
  <c r="W78" i="9"/>
  <c r="S78" i="9"/>
  <c r="J78" i="9"/>
  <c r="H78" i="9"/>
  <c r="G78" i="9"/>
  <c r="AK77" i="9"/>
  <c r="AJ77" i="9"/>
  <c r="AI77" i="9"/>
  <c r="AH77" i="9"/>
  <c r="AG77" i="9"/>
  <c r="AF77" i="9"/>
  <c r="AE77" i="9"/>
  <c r="AD77" i="9"/>
  <c r="W77" i="9"/>
  <c r="S77" i="9"/>
  <c r="J77" i="9"/>
  <c r="H77" i="9"/>
  <c r="G77" i="9"/>
  <c r="AK76" i="9"/>
  <c r="AJ76" i="9"/>
  <c r="AI76" i="9"/>
  <c r="AH76" i="9"/>
  <c r="AG76" i="9"/>
  <c r="AF76" i="9"/>
  <c r="AE76" i="9"/>
  <c r="AD76" i="9"/>
  <c r="W76" i="9"/>
  <c r="S76" i="9"/>
  <c r="J76" i="9"/>
  <c r="H76" i="9"/>
  <c r="G76" i="9"/>
  <c r="AK75" i="9"/>
  <c r="AJ75" i="9"/>
  <c r="AI75" i="9"/>
  <c r="AH75" i="9"/>
  <c r="AG75" i="9"/>
  <c r="AF75" i="9"/>
  <c r="AE75" i="9"/>
  <c r="AD75" i="9"/>
  <c r="W75" i="9"/>
  <c r="S75" i="9"/>
  <c r="J75" i="9"/>
  <c r="H75" i="9"/>
  <c r="G75" i="9"/>
  <c r="AK74" i="9"/>
  <c r="AJ74" i="9"/>
  <c r="AI74" i="9"/>
  <c r="AH74" i="9"/>
  <c r="AG74" i="9"/>
  <c r="AF74" i="9"/>
  <c r="AE74" i="9"/>
  <c r="AD74" i="9"/>
  <c r="W74" i="9"/>
  <c r="S74" i="9"/>
  <c r="J74" i="9"/>
  <c r="H74" i="9"/>
  <c r="G74" i="9"/>
  <c r="AK73" i="9"/>
  <c r="AJ73" i="9"/>
  <c r="AI73" i="9"/>
  <c r="AH73" i="9"/>
  <c r="AG73" i="9"/>
  <c r="AF73" i="9"/>
  <c r="AE73" i="9"/>
  <c r="AD73" i="9"/>
  <c r="W73" i="9"/>
  <c r="S73" i="9"/>
  <c r="J73" i="9"/>
  <c r="H73" i="9"/>
  <c r="G73" i="9"/>
  <c r="AK72" i="9"/>
  <c r="AJ72" i="9"/>
  <c r="AI72" i="9"/>
  <c r="AH72" i="9"/>
  <c r="AG72" i="9"/>
  <c r="AF72" i="9"/>
  <c r="AE72" i="9"/>
  <c r="AD72" i="9"/>
  <c r="W72" i="9"/>
  <c r="S72" i="9"/>
  <c r="J72" i="9"/>
  <c r="H72" i="9"/>
  <c r="G72" i="9"/>
  <c r="AK193" i="9"/>
  <c r="AJ193" i="9"/>
  <c r="AI193" i="9"/>
  <c r="AH193" i="9"/>
  <c r="AG193" i="9"/>
  <c r="AF193" i="9"/>
  <c r="AE193" i="9"/>
  <c r="AD193" i="9"/>
  <c r="W193" i="9"/>
  <c r="J193" i="9"/>
  <c r="H193" i="9"/>
  <c r="G193" i="9"/>
  <c r="AK192" i="9"/>
  <c r="AJ192" i="9"/>
  <c r="AI192" i="9"/>
  <c r="AH192" i="9"/>
  <c r="AG192" i="9"/>
  <c r="AF192" i="9"/>
  <c r="AE192" i="9"/>
  <c r="AD192" i="9"/>
  <c r="W192" i="9"/>
  <c r="J192" i="9"/>
  <c r="H192" i="9"/>
  <c r="G192" i="9"/>
  <c r="AK191" i="9"/>
  <c r="AJ191" i="9"/>
  <c r="AI191" i="9"/>
  <c r="AH191" i="9"/>
  <c r="AG191" i="9"/>
  <c r="AF191" i="9"/>
  <c r="AE191" i="9"/>
  <c r="AD191" i="9"/>
  <c r="W191" i="9"/>
  <c r="S191" i="9"/>
  <c r="J191" i="9"/>
  <c r="H191" i="9"/>
  <c r="G191" i="9"/>
  <c r="AK190" i="9"/>
  <c r="AJ190" i="9"/>
  <c r="AI190" i="9"/>
  <c r="AH190" i="9"/>
  <c r="AG190" i="9"/>
  <c r="AF190" i="9"/>
  <c r="AE190" i="9"/>
  <c r="AD190" i="9"/>
  <c r="W190" i="9"/>
  <c r="J190" i="9"/>
  <c r="H190" i="9"/>
  <c r="G190" i="9"/>
  <c r="AK189" i="9"/>
  <c r="AJ189" i="9"/>
  <c r="AI189" i="9"/>
  <c r="AH189" i="9"/>
  <c r="AG189" i="9"/>
  <c r="AF189" i="9"/>
  <c r="AE189" i="9"/>
  <c r="AD189" i="9"/>
  <c r="W189" i="9"/>
  <c r="J189" i="9"/>
  <c r="H189" i="9"/>
  <c r="G189" i="9"/>
  <c r="AK188" i="9"/>
  <c r="AJ188" i="9"/>
  <c r="AI188" i="9"/>
  <c r="AH188" i="9"/>
  <c r="AG188" i="9"/>
  <c r="AF188" i="9"/>
  <c r="AE188" i="9"/>
  <c r="AD188" i="9"/>
  <c r="W188" i="9"/>
  <c r="J188" i="9"/>
  <c r="H188" i="9"/>
  <c r="G188" i="9"/>
  <c r="AK187" i="9"/>
  <c r="AJ187" i="9"/>
  <c r="AI187" i="9"/>
  <c r="AH187" i="9"/>
  <c r="AG187" i="9"/>
  <c r="AF187" i="9"/>
  <c r="AE187" i="9"/>
  <c r="AD187" i="9"/>
  <c r="W187" i="9"/>
  <c r="S187" i="9"/>
  <c r="J187" i="9"/>
  <c r="H187" i="9"/>
  <c r="G187" i="9"/>
  <c r="AK186" i="9"/>
  <c r="AJ186" i="9"/>
  <c r="AI186" i="9"/>
  <c r="AH186" i="9"/>
  <c r="AG186" i="9"/>
  <c r="AF186" i="9"/>
  <c r="AE186" i="9"/>
  <c r="AD186" i="9"/>
  <c r="W186" i="9"/>
  <c r="J186" i="9"/>
  <c r="H186" i="9"/>
  <c r="G186" i="9"/>
  <c r="AK185" i="9"/>
  <c r="AJ185" i="9"/>
  <c r="AI185" i="9"/>
  <c r="AH185" i="9"/>
  <c r="AG185" i="9"/>
  <c r="AF185" i="9"/>
  <c r="AE185" i="9"/>
  <c r="AD185" i="9"/>
  <c r="W185" i="9"/>
  <c r="J185" i="9"/>
  <c r="H185" i="9"/>
  <c r="G185" i="9"/>
  <c r="AK184" i="9"/>
  <c r="AJ184" i="9"/>
  <c r="AI184" i="9"/>
  <c r="AH184" i="9"/>
  <c r="AG184" i="9"/>
  <c r="AF184" i="9"/>
  <c r="AE184" i="9"/>
  <c r="AD184" i="9"/>
  <c r="W184" i="9"/>
  <c r="J184" i="9"/>
  <c r="H184" i="9"/>
  <c r="G184" i="9"/>
  <c r="AK183" i="9"/>
  <c r="AJ183" i="9"/>
  <c r="AI183" i="9"/>
  <c r="AH183" i="9"/>
  <c r="AG183" i="9"/>
  <c r="AF183" i="9"/>
  <c r="AE183" i="9"/>
  <c r="AD183" i="9"/>
  <c r="W183" i="9"/>
  <c r="S183" i="9"/>
  <c r="J183" i="9"/>
  <c r="H183" i="9"/>
  <c r="G183" i="9"/>
  <c r="AK182" i="9"/>
  <c r="AJ182" i="9"/>
  <c r="AI182" i="9"/>
  <c r="AH182" i="9"/>
  <c r="AG182" i="9"/>
  <c r="AF182" i="9"/>
  <c r="AE182" i="9"/>
  <c r="AD182" i="9"/>
  <c r="W182" i="9"/>
  <c r="S182" i="9"/>
  <c r="J182" i="9"/>
  <c r="G182" i="9"/>
  <c r="AK181" i="9"/>
  <c r="AJ181" i="9"/>
  <c r="AI181" i="9"/>
  <c r="AH181" i="9"/>
  <c r="AG181" i="9"/>
  <c r="AF181" i="9"/>
  <c r="AE181" i="9"/>
  <c r="AD181" i="9"/>
  <c r="W181" i="9"/>
  <c r="S181" i="9"/>
  <c r="J181" i="9"/>
  <c r="G181" i="9"/>
  <c r="AK180" i="9"/>
  <c r="AJ180" i="9"/>
  <c r="AI180" i="9"/>
  <c r="AH180" i="9"/>
  <c r="AG180" i="9"/>
  <c r="AF180" i="9"/>
  <c r="AE180" i="9"/>
  <c r="AD180" i="9"/>
  <c r="W180" i="9"/>
  <c r="S180" i="9"/>
  <c r="J180" i="9"/>
  <c r="G180" i="9"/>
  <c r="AK179" i="9"/>
  <c r="AJ179" i="9"/>
  <c r="AI179" i="9"/>
  <c r="AH179" i="9"/>
  <c r="AG179" i="9"/>
  <c r="AF179" i="9"/>
  <c r="AE179" i="9"/>
  <c r="AD179" i="9"/>
  <c r="W179" i="9"/>
  <c r="S179" i="9"/>
  <c r="J179" i="9"/>
  <c r="G179" i="9"/>
  <c r="AK178" i="9"/>
  <c r="AJ178" i="9"/>
  <c r="AI178" i="9"/>
  <c r="AH178" i="9"/>
  <c r="AG178" i="9"/>
  <c r="AF178" i="9"/>
  <c r="AE178" i="9"/>
  <c r="AD178" i="9"/>
  <c r="W178" i="9"/>
  <c r="S178" i="9"/>
  <c r="J178" i="9"/>
  <c r="G178" i="9"/>
  <c r="AK177" i="9"/>
  <c r="AJ177" i="9"/>
  <c r="AI177" i="9"/>
  <c r="AH177" i="9"/>
  <c r="AG177" i="9"/>
  <c r="AF177" i="9"/>
  <c r="AE177" i="9"/>
  <c r="AD177" i="9"/>
  <c r="W177" i="9"/>
  <c r="S177" i="9"/>
  <c r="J177" i="9"/>
  <c r="G177" i="9"/>
  <c r="AK176" i="9"/>
  <c r="AJ176" i="9"/>
  <c r="AI176" i="9"/>
  <c r="AH176" i="9"/>
  <c r="AG176" i="9"/>
  <c r="AF176" i="9"/>
  <c r="AE176" i="9"/>
  <c r="AD176" i="9"/>
  <c r="W176" i="9"/>
  <c r="S176" i="9"/>
  <c r="J176" i="9"/>
  <c r="G176" i="9"/>
  <c r="AK175" i="9"/>
  <c r="AJ175" i="9"/>
  <c r="AI175" i="9"/>
  <c r="AH175" i="9"/>
  <c r="AG175" i="9"/>
  <c r="AF175" i="9"/>
  <c r="AE175" i="9"/>
  <c r="AD175" i="9"/>
  <c r="W175" i="9"/>
  <c r="S175" i="9"/>
  <c r="J175" i="9"/>
  <c r="G175" i="9"/>
  <c r="AK174" i="9"/>
  <c r="AJ174" i="9"/>
  <c r="AI174" i="9"/>
  <c r="AH174" i="9"/>
  <c r="AG174" i="9"/>
  <c r="AF174" i="9"/>
  <c r="AE174" i="9"/>
  <c r="AD174" i="9"/>
  <c r="W174" i="9"/>
  <c r="S174" i="9"/>
  <c r="J174" i="9"/>
  <c r="G174" i="9"/>
  <c r="AK173" i="9"/>
  <c r="AJ173" i="9"/>
  <c r="AI173" i="9"/>
  <c r="AH173" i="9"/>
  <c r="AG173" i="9"/>
  <c r="AF173" i="9"/>
  <c r="AE173" i="9"/>
  <c r="AD173" i="9"/>
  <c r="W173" i="9"/>
  <c r="S173" i="9"/>
  <c r="J173" i="9"/>
  <c r="G173" i="9"/>
  <c r="AK172" i="9"/>
  <c r="AJ172" i="9"/>
  <c r="AI172" i="9"/>
  <c r="AH172" i="9"/>
  <c r="AG172" i="9"/>
  <c r="AF172" i="9"/>
  <c r="AE172" i="9"/>
  <c r="AD172" i="9"/>
  <c r="W172" i="9"/>
  <c r="S172" i="9"/>
  <c r="J172" i="9"/>
  <c r="G172" i="9"/>
  <c r="AK171" i="9"/>
  <c r="AJ171" i="9"/>
  <c r="AI171" i="9"/>
  <c r="AH171" i="9"/>
  <c r="AG171" i="9"/>
  <c r="AF171" i="9"/>
  <c r="AE171" i="9"/>
  <c r="AD171" i="9"/>
  <c r="W171" i="9"/>
  <c r="S171" i="9"/>
  <c r="J171" i="9"/>
  <c r="G171" i="9"/>
  <c r="AK170" i="9"/>
  <c r="AJ170" i="9"/>
  <c r="AI170" i="9"/>
  <c r="AH170" i="9"/>
  <c r="AG170" i="9"/>
  <c r="AF170" i="9"/>
  <c r="AE170" i="9"/>
  <c r="AD170" i="9"/>
  <c r="W170" i="9"/>
  <c r="S170" i="9"/>
  <c r="J170" i="9"/>
  <c r="G170" i="9"/>
  <c r="AK169" i="9"/>
  <c r="AJ169" i="9"/>
  <c r="AI169" i="9"/>
  <c r="AH169" i="9"/>
  <c r="AG169" i="9"/>
  <c r="AF169" i="9"/>
  <c r="AE169" i="9"/>
  <c r="AD169" i="9"/>
  <c r="W169" i="9"/>
  <c r="S169" i="9"/>
  <c r="J169" i="9"/>
  <c r="G169" i="9"/>
  <c r="AK168" i="9"/>
  <c r="AJ168" i="9"/>
  <c r="AI168" i="9"/>
  <c r="AH168" i="9"/>
  <c r="AG168" i="9"/>
  <c r="AF168" i="9"/>
  <c r="AE168" i="9"/>
  <c r="AD168" i="9"/>
  <c r="W168" i="9"/>
  <c r="S168" i="9"/>
  <c r="J168" i="9"/>
  <c r="G168" i="9"/>
  <c r="AK167" i="9"/>
  <c r="AJ167" i="9"/>
  <c r="AI167" i="9"/>
  <c r="AH167" i="9"/>
  <c r="AG167" i="9"/>
  <c r="AF167" i="9"/>
  <c r="AE167" i="9"/>
  <c r="AD167" i="9"/>
  <c r="W167" i="9"/>
  <c r="S167" i="9"/>
  <c r="J167" i="9"/>
  <c r="G167" i="9"/>
  <c r="AK166" i="9"/>
  <c r="AJ166" i="9"/>
  <c r="AI166" i="9"/>
  <c r="AH166" i="9"/>
  <c r="AG166" i="9"/>
  <c r="AF166" i="9"/>
  <c r="AE166" i="9"/>
  <c r="AD166" i="9"/>
  <c r="W166" i="9"/>
  <c r="S166" i="9"/>
  <c r="J166" i="9"/>
  <c r="G166" i="9"/>
  <c r="AK165" i="9"/>
  <c r="AJ165" i="9"/>
  <c r="AI165" i="9"/>
  <c r="AH165" i="9"/>
  <c r="AG165" i="9"/>
  <c r="AF165" i="9"/>
  <c r="AE165" i="9"/>
  <c r="AD165" i="9"/>
  <c r="W165" i="9"/>
  <c r="S165" i="9"/>
  <c r="J165" i="9"/>
  <c r="G165" i="9"/>
  <c r="AK164" i="9"/>
  <c r="AJ164" i="9"/>
  <c r="AI164" i="9"/>
  <c r="AH164" i="9"/>
  <c r="AG164" i="9"/>
  <c r="AF164" i="9"/>
  <c r="AE164" i="9"/>
  <c r="AD164" i="9"/>
  <c r="W164" i="9"/>
  <c r="S164" i="9"/>
  <c r="J164" i="9"/>
  <c r="G164" i="9"/>
  <c r="AK163" i="9"/>
  <c r="AJ163" i="9"/>
  <c r="AI163" i="9"/>
  <c r="AH163" i="9"/>
  <c r="AG163" i="9"/>
  <c r="AF163" i="9"/>
  <c r="AE163" i="9"/>
  <c r="AD163" i="9"/>
  <c r="W163" i="9"/>
  <c r="S163" i="9"/>
  <c r="J163" i="9"/>
  <c r="G163" i="9"/>
  <c r="AK162" i="9"/>
  <c r="AJ162" i="9"/>
  <c r="AI162" i="9"/>
  <c r="AH162" i="9"/>
  <c r="AG162" i="9"/>
  <c r="AF162" i="9"/>
  <c r="AE162" i="9"/>
  <c r="AD162" i="9"/>
  <c r="W162" i="9"/>
  <c r="S162" i="9"/>
  <c r="J162" i="9"/>
  <c r="H162" i="9"/>
  <c r="G162" i="9"/>
  <c r="AK161" i="9"/>
  <c r="AJ161" i="9"/>
  <c r="AI161" i="9"/>
  <c r="AH161" i="9"/>
  <c r="AG161" i="9"/>
  <c r="AF161" i="9"/>
  <c r="AE161" i="9"/>
  <c r="AD161" i="9"/>
  <c r="W161" i="9"/>
  <c r="J161" i="9"/>
  <c r="H161" i="9"/>
  <c r="G161" i="9"/>
  <c r="AK160" i="9"/>
  <c r="AJ160" i="9"/>
  <c r="AI160" i="9"/>
  <c r="AH160" i="9"/>
  <c r="AG160" i="9"/>
  <c r="AF160" i="9"/>
  <c r="AE160" i="9"/>
  <c r="AD160" i="9"/>
  <c r="W160" i="9"/>
  <c r="J160" i="9"/>
  <c r="H160" i="9"/>
  <c r="G160" i="9"/>
  <c r="AK159" i="9"/>
  <c r="AJ159" i="9"/>
  <c r="AI159" i="9"/>
  <c r="AH159" i="9"/>
  <c r="AG159" i="9"/>
  <c r="AF159" i="9"/>
  <c r="AE159" i="9"/>
  <c r="AD159" i="9"/>
  <c r="W159" i="9"/>
  <c r="S159" i="9"/>
  <c r="J159" i="9"/>
  <c r="H159" i="9"/>
  <c r="G159" i="9"/>
  <c r="AK158" i="9"/>
  <c r="AJ158" i="9"/>
  <c r="AI158" i="9"/>
  <c r="AH158" i="9"/>
  <c r="AG158" i="9"/>
  <c r="AF158" i="9"/>
  <c r="AE158" i="9"/>
  <c r="AD158" i="9"/>
  <c r="W158" i="9"/>
  <c r="J158" i="9"/>
  <c r="H158" i="9"/>
  <c r="G158" i="9"/>
  <c r="AK157" i="9"/>
  <c r="AJ157" i="9"/>
  <c r="AI157" i="9"/>
  <c r="AH157" i="9"/>
  <c r="AG157" i="9"/>
  <c r="AF157" i="9"/>
  <c r="AE157" i="9"/>
  <c r="AD157" i="9"/>
  <c r="W157" i="9"/>
  <c r="J157" i="9"/>
  <c r="H157" i="9"/>
  <c r="G157" i="9"/>
  <c r="AK156" i="9"/>
  <c r="AJ156" i="9"/>
  <c r="AI156" i="9"/>
  <c r="AH156" i="9"/>
  <c r="AG156" i="9"/>
  <c r="AF156" i="9"/>
  <c r="AE156" i="9"/>
  <c r="AD156" i="9"/>
  <c r="W156" i="9"/>
  <c r="J156" i="9"/>
  <c r="H156" i="9"/>
  <c r="G156" i="9"/>
  <c r="AK155" i="9"/>
  <c r="AJ155" i="9"/>
  <c r="AI155" i="9"/>
  <c r="AH155" i="9"/>
  <c r="AG155" i="9"/>
  <c r="AF155" i="9"/>
  <c r="AE155" i="9"/>
  <c r="AD155" i="9"/>
  <c r="W155" i="9"/>
  <c r="S155" i="9"/>
  <c r="J155" i="9"/>
  <c r="H155" i="9"/>
  <c r="G155" i="9"/>
  <c r="AK154" i="9"/>
  <c r="AJ154" i="9"/>
  <c r="AI154" i="9"/>
  <c r="AH154" i="9"/>
  <c r="AG154" i="9"/>
  <c r="AF154" i="9"/>
  <c r="AE154" i="9"/>
  <c r="AD154" i="9"/>
  <c r="W154" i="9"/>
  <c r="S154" i="9"/>
  <c r="J154" i="9"/>
  <c r="H154" i="9"/>
  <c r="G154" i="9"/>
  <c r="AK153" i="9"/>
  <c r="AJ153" i="9"/>
  <c r="AI153" i="9"/>
  <c r="AH153" i="9"/>
  <c r="AG153" i="9"/>
  <c r="AF153" i="9"/>
  <c r="AE153" i="9"/>
  <c r="AD153" i="9"/>
  <c r="W153" i="9"/>
  <c r="J153" i="9"/>
  <c r="H153" i="9"/>
  <c r="G153" i="9"/>
  <c r="AK152" i="9"/>
  <c r="AJ152" i="9"/>
  <c r="AI152" i="9"/>
  <c r="AH152" i="9"/>
  <c r="AG152" i="9"/>
  <c r="AF152" i="9"/>
  <c r="AE152" i="9"/>
  <c r="AD152" i="9"/>
  <c r="W152" i="9"/>
  <c r="J152" i="9"/>
  <c r="H152" i="9"/>
  <c r="G152" i="9"/>
  <c r="AK151" i="9"/>
  <c r="AJ151" i="9"/>
  <c r="AI151" i="9"/>
  <c r="AH151" i="9"/>
  <c r="AG151" i="9"/>
  <c r="AF151" i="9"/>
  <c r="AE151" i="9"/>
  <c r="AD151" i="9"/>
  <c r="W151" i="9"/>
  <c r="S151" i="9"/>
  <c r="J151" i="9"/>
  <c r="H151" i="9"/>
  <c r="G151" i="9"/>
  <c r="AK150" i="9"/>
  <c r="AJ150" i="9"/>
  <c r="AI150" i="9"/>
  <c r="AH150" i="9"/>
  <c r="AG150" i="9"/>
  <c r="AF150" i="9"/>
  <c r="AE150" i="9"/>
  <c r="AD150" i="9"/>
  <c r="W150" i="9"/>
  <c r="J150" i="9"/>
  <c r="H150" i="9"/>
  <c r="G150" i="9"/>
  <c r="AK149" i="9"/>
  <c r="AJ149" i="9"/>
  <c r="AI149" i="9"/>
  <c r="AH149" i="9"/>
  <c r="AG149" i="9"/>
  <c r="AF149" i="9"/>
  <c r="AE149" i="9"/>
  <c r="AD149" i="9"/>
  <c r="W149" i="9"/>
  <c r="J149" i="9"/>
  <c r="H149" i="9"/>
  <c r="G149" i="9"/>
  <c r="AK148" i="9"/>
  <c r="AJ148" i="9"/>
  <c r="AI148" i="9"/>
  <c r="AH148" i="9"/>
  <c r="AG148" i="9"/>
  <c r="AF148" i="9"/>
  <c r="AE148" i="9"/>
  <c r="AD148" i="9"/>
  <c r="W148" i="9"/>
  <c r="J148" i="9"/>
  <c r="H148" i="9"/>
  <c r="G148" i="9"/>
  <c r="AK147" i="9"/>
  <c r="AJ147" i="9"/>
  <c r="AI147" i="9"/>
  <c r="AH147" i="9"/>
  <c r="AG147" i="9"/>
  <c r="AF147" i="9"/>
  <c r="AE147" i="9"/>
  <c r="AD147" i="9"/>
  <c r="W147" i="9"/>
  <c r="S147" i="9"/>
  <c r="J147" i="9"/>
  <c r="H147" i="9"/>
  <c r="G147" i="9"/>
  <c r="AK146" i="9"/>
  <c r="AJ146" i="9"/>
  <c r="AI146" i="9"/>
  <c r="AH146" i="9"/>
  <c r="AG146" i="9"/>
  <c r="AF146" i="9"/>
  <c r="AE146" i="9"/>
  <c r="AD146" i="9"/>
  <c r="W146" i="9"/>
  <c r="S146" i="9"/>
  <c r="J146" i="9"/>
  <c r="H146" i="9"/>
  <c r="G146" i="9"/>
  <c r="AK145" i="9"/>
  <c r="AJ145" i="9"/>
  <c r="AI145" i="9"/>
  <c r="AH145" i="9"/>
  <c r="AG145" i="9"/>
  <c r="AF145" i="9"/>
  <c r="AE145" i="9"/>
  <c r="AD145" i="9"/>
  <c r="W145" i="9"/>
  <c r="J145" i="9"/>
  <c r="H145" i="9"/>
  <c r="G145" i="9"/>
  <c r="AK144" i="9"/>
  <c r="AJ144" i="9"/>
  <c r="AI144" i="9"/>
  <c r="AH144" i="9"/>
  <c r="AG144" i="9"/>
  <c r="AF144" i="9"/>
  <c r="AE144" i="9"/>
  <c r="AD144" i="9"/>
  <c r="W144" i="9"/>
  <c r="J144" i="9"/>
  <c r="H144" i="9"/>
  <c r="G144" i="9"/>
  <c r="AK143" i="9"/>
  <c r="AJ143" i="9"/>
  <c r="AI143" i="9"/>
  <c r="AH143" i="9"/>
  <c r="AG143" i="9"/>
  <c r="AG194" i="9" s="1"/>
  <c r="AE88" i="34" s="1"/>
  <c r="AF143" i="9"/>
  <c r="AE143" i="9"/>
  <c r="AD143" i="9"/>
  <c r="W143" i="9"/>
  <c r="S143" i="9"/>
  <c r="J143" i="9"/>
  <c r="H143" i="9"/>
  <c r="G143" i="9"/>
  <c r="AK142" i="9"/>
  <c r="AJ142" i="9"/>
  <c r="AI142" i="9"/>
  <c r="AH142" i="9"/>
  <c r="AG142" i="9"/>
  <c r="AF142" i="9"/>
  <c r="AE142" i="9"/>
  <c r="AD142" i="9"/>
  <c r="W142" i="9"/>
  <c r="J142" i="9"/>
  <c r="H142" i="9"/>
  <c r="G142" i="9"/>
  <c r="AK141" i="9"/>
  <c r="AJ141" i="9"/>
  <c r="AI141" i="9"/>
  <c r="AH141" i="9"/>
  <c r="AG141" i="9"/>
  <c r="AF141" i="9"/>
  <c r="AE141" i="9"/>
  <c r="AD141" i="9"/>
  <c r="W141" i="9"/>
  <c r="J141" i="9"/>
  <c r="H141" i="9"/>
  <c r="G141" i="9"/>
  <c r="AK140" i="9"/>
  <c r="AJ140" i="9"/>
  <c r="AI140" i="9"/>
  <c r="AH140" i="9"/>
  <c r="AG140" i="9"/>
  <c r="AF140" i="9"/>
  <c r="AE140" i="9"/>
  <c r="AD140" i="9"/>
  <c r="W140" i="9"/>
  <c r="J140" i="9"/>
  <c r="H140" i="9"/>
  <c r="G140" i="9"/>
  <c r="AK139" i="9"/>
  <c r="AJ139" i="9"/>
  <c r="AI139" i="9"/>
  <c r="AH139" i="9"/>
  <c r="AG139" i="9"/>
  <c r="AF139" i="9"/>
  <c r="AE139" i="9"/>
  <c r="AD139" i="9"/>
  <c r="AD194" i="9" s="1"/>
  <c r="W139" i="9"/>
  <c r="S139" i="9"/>
  <c r="J139" i="9"/>
  <c r="H139" i="9"/>
  <c r="G139" i="9"/>
  <c r="AK138" i="9"/>
  <c r="AJ138" i="9"/>
  <c r="AI138" i="9"/>
  <c r="AH138" i="9"/>
  <c r="AG138" i="9"/>
  <c r="AF138" i="9"/>
  <c r="AE138" i="9"/>
  <c r="AD138" i="9"/>
  <c r="W138" i="9"/>
  <c r="J138" i="9"/>
  <c r="H138" i="9"/>
  <c r="G138" i="9"/>
  <c r="AK137" i="9"/>
  <c r="AJ137" i="9"/>
  <c r="AI137" i="9"/>
  <c r="AH137" i="9"/>
  <c r="AG137" i="9"/>
  <c r="AF137" i="9"/>
  <c r="AE137" i="9"/>
  <c r="AD137" i="9"/>
  <c r="W137" i="9"/>
  <c r="J137" i="9"/>
  <c r="H137" i="9"/>
  <c r="G137" i="9"/>
  <c r="AK136" i="9"/>
  <c r="AJ136" i="9"/>
  <c r="AI136" i="9"/>
  <c r="AH136" i="9"/>
  <c r="AG136" i="9"/>
  <c r="AF136" i="9"/>
  <c r="AE136" i="9"/>
  <c r="AD136" i="9"/>
  <c r="W136" i="9"/>
  <c r="J136" i="9"/>
  <c r="H136" i="9"/>
  <c r="G136" i="9"/>
  <c r="AK135" i="9"/>
  <c r="AJ135" i="9"/>
  <c r="AI135" i="9"/>
  <c r="AH135" i="9"/>
  <c r="AG135" i="9"/>
  <c r="AF135" i="9"/>
  <c r="AE135" i="9"/>
  <c r="AD135" i="9"/>
  <c r="W135" i="9"/>
  <c r="S135" i="9"/>
  <c r="J135" i="9"/>
  <c r="H135" i="9"/>
  <c r="G135" i="9"/>
  <c r="AK134" i="9"/>
  <c r="AJ134" i="9"/>
  <c r="AI134" i="9"/>
  <c r="AH134" i="9"/>
  <c r="AG134" i="9"/>
  <c r="AF134" i="9"/>
  <c r="AE134" i="9"/>
  <c r="AD134" i="9"/>
  <c r="W134" i="9"/>
  <c r="J134" i="9"/>
  <c r="H134" i="9"/>
  <c r="G134" i="9"/>
  <c r="D194" i="9"/>
  <c r="L88" i="34" s="1"/>
  <c r="D132" i="9"/>
  <c r="D70" i="9"/>
  <c r="AK69" i="10"/>
  <c r="AJ69" i="10"/>
  <c r="AI69" i="10"/>
  <c r="AH69" i="10"/>
  <c r="AG69" i="10"/>
  <c r="AF69" i="10"/>
  <c r="AE69" i="10"/>
  <c r="AD69" i="10"/>
  <c r="W69" i="10"/>
  <c r="S69" i="10"/>
  <c r="J69" i="10"/>
  <c r="H69" i="10"/>
  <c r="G69" i="10"/>
  <c r="AK68" i="10"/>
  <c r="AJ68" i="10"/>
  <c r="AI68" i="10"/>
  <c r="AH68" i="10"/>
  <c r="AG68" i="10"/>
  <c r="AF68" i="10"/>
  <c r="AE68" i="10"/>
  <c r="AD68" i="10"/>
  <c r="W68" i="10"/>
  <c r="J68" i="10"/>
  <c r="H68" i="10"/>
  <c r="G68" i="10"/>
  <c r="AK67" i="10"/>
  <c r="AJ67" i="10"/>
  <c r="AI67" i="10"/>
  <c r="AH67" i="10"/>
  <c r="AG67" i="10"/>
  <c r="AF67" i="10"/>
  <c r="AE67" i="10"/>
  <c r="AD67" i="10"/>
  <c r="W67" i="10"/>
  <c r="S67" i="10"/>
  <c r="J67" i="10"/>
  <c r="H67" i="10"/>
  <c r="G67" i="10"/>
  <c r="AK66" i="10"/>
  <c r="AJ66" i="10"/>
  <c r="AI66" i="10"/>
  <c r="AH66" i="10"/>
  <c r="AG66" i="10"/>
  <c r="AF66" i="10"/>
  <c r="AE66" i="10"/>
  <c r="AD66" i="10"/>
  <c r="W66" i="10"/>
  <c r="J66" i="10"/>
  <c r="H66" i="10"/>
  <c r="G66" i="10"/>
  <c r="AK65" i="10"/>
  <c r="AJ65" i="10"/>
  <c r="AI65" i="10"/>
  <c r="AH65" i="10"/>
  <c r="AG65" i="10"/>
  <c r="AF65" i="10"/>
  <c r="AE65" i="10"/>
  <c r="AD65" i="10"/>
  <c r="W65" i="10"/>
  <c r="S65" i="10"/>
  <c r="J65" i="10"/>
  <c r="H65" i="10"/>
  <c r="G65" i="10"/>
  <c r="AK64" i="10"/>
  <c r="AJ64" i="10"/>
  <c r="AI64" i="10"/>
  <c r="AH64" i="10"/>
  <c r="AG64" i="10"/>
  <c r="AF64" i="10"/>
  <c r="AE64" i="10"/>
  <c r="AD64" i="10"/>
  <c r="W64" i="10"/>
  <c r="J64" i="10"/>
  <c r="H64" i="10"/>
  <c r="G64" i="10"/>
  <c r="AK63" i="10"/>
  <c r="AJ63" i="10"/>
  <c r="AI63" i="10"/>
  <c r="AH63" i="10"/>
  <c r="AG63" i="10"/>
  <c r="AF63" i="10"/>
  <c r="AE63" i="10"/>
  <c r="AD63" i="10"/>
  <c r="W63" i="10"/>
  <c r="S63" i="10"/>
  <c r="J63" i="10"/>
  <c r="H63" i="10"/>
  <c r="G63" i="10"/>
  <c r="AK62" i="10"/>
  <c r="AJ62" i="10"/>
  <c r="AI62" i="10"/>
  <c r="AH62" i="10"/>
  <c r="AG62" i="10"/>
  <c r="AF62" i="10"/>
  <c r="AE62" i="10"/>
  <c r="AD62" i="10"/>
  <c r="W62" i="10"/>
  <c r="J62" i="10"/>
  <c r="H62" i="10"/>
  <c r="G62" i="10"/>
  <c r="AK61" i="10"/>
  <c r="AJ61" i="10"/>
  <c r="AI61" i="10"/>
  <c r="AH61" i="10"/>
  <c r="AG61" i="10"/>
  <c r="AF61" i="10"/>
  <c r="AE61" i="10"/>
  <c r="AD61" i="10"/>
  <c r="W61" i="10"/>
  <c r="S61" i="10"/>
  <c r="J61" i="10"/>
  <c r="H61" i="10"/>
  <c r="G61" i="10"/>
  <c r="AK60" i="10"/>
  <c r="AJ60" i="10"/>
  <c r="AI60" i="10"/>
  <c r="AH60" i="10"/>
  <c r="AG60" i="10"/>
  <c r="AF60" i="10"/>
  <c r="AE60" i="10"/>
  <c r="AD60" i="10"/>
  <c r="W60" i="10"/>
  <c r="J60" i="10"/>
  <c r="H60" i="10"/>
  <c r="G60" i="10"/>
  <c r="AK59" i="10"/>
  <c r="AJ59" i="10"/>
  <c r="AI59" i="10"/>
  <c r="AH59" i="10"/>
  <c r="AG59" i="10"/>
  <c r="AF59" i="10"/>
  <c r="AE59" i="10"/>
  <c r="AD59" i="10"/>
  <c r="W59" i="10"/>
  <c r="S59" i="10"/>
  <c r="J59" i="10"/>
  <c r="H59" i="10"/>
  <c r="G59" i="10"/>
  <c r="AK58" i="10"/>
  <c r="AJ58" i="10"/>
  <c r="AI58" i="10"/>
  <c r="AH58" i="10"/>
  <c r="AG58" i="10"/>
  <c r="AF58" i="10"/>
  <c r="AE58" i="10"/>
  <c r="AD58" i="10"/>
  <c r="W58" i="10"/>
  <c r="S58" i="10"/>
  <c r="J58" i="10"/>
  <c r="G58" i="10"/>
  <c r="AK57" i="10"/>
  <c r="AJ57" i="10"/>
  <c r="AI57" i="10"/>
  <c r="AH57" i="10"/>
  <c r="AG57" i="10"/>
  <c r="AF57" i="10"/>
  <c r="AE57" i="10"/>
  <c r="AD57" i="10"/>
  <c r="W57" i="10"/>
  <c r="S57" i="10"/>
  <c r="J57" i="10"/>
  <c r="G57" i="10"/>
  <c r="AK56" i="10"/>
  <c r="AJ56" i="10"/>
  <c r="AI56" i="10"/>
  <c r="AH56" i="10"/>
  <c r="AG56" i="10"/>
  <c r="AF56" i="10"/>
  <c r="AE56" i="10"/>
  <c r="AD56" i="10"/>
  <c r="W56" i="10"/>
  <c r="J56" i="10"/>
  <c r="G56" i="10"/>
  <c r="AK55" i="10"/>
  <c r="AJ55" i="10"/>
  <c r="AI55" i="10"/>
  <c r="AH55" i="10"/>
  <c r="AG55" i="10"/>
  <c r="AF55" i="10"/>
  <c r="AE55" i="10"/>
  <c r="AD55" i="10"/>
  <c r="W55" i="10"/>
  <c r="S55" i="10"/>
  <c r="J55" i="10"/>
  <c r="G55" i="10"/>
  <c r="AK54" i="10"/>
  <c r="AJ54" i="10"/>
  <c r="AI54" i="10"/>
  <c r="AH54" i="10"/>
  <c r="AG54" i="10"/>
  <c r="AF54" i="10"/>
  <c r="AE54" i="10"/>
  <c r="AD54" i="10"/>
  <c r="W54" i="10"/>
  <c r="J54" i="10"/>
  <c r="G54" i="10"/>
  <c r="AK53" i="10"/>
  <c r="AJ53" i="10"/>
  <c r="AI53" i="10"/>
  <c r="AH53" i="10"/>
  <c r="AG53" i="10"/>
  <c r="AF53" i="10"/>
  <c r="AE53" i="10"/>
  <c r="AD53" i="10"/>
  <c r="W53" i="10"/>
  <c r="S53" i="10"/>
  <c r="J53" i="10"/>
  <c r="G53" i="10"/>
  <c r="AK52" i="10"/>
  <c r="AJ52" i="10"/>
  <c r="AI52" i="10"/>
  <c r="AH52" i="10"/>
  <c r="AG52" i="10"/>
  <c r="AF52" i="10"/>
  <c r="AE52" i="10"/>
  <c r="AD52" i="10"/>
  <c r="W52" i="10"/>
  <c r="J52" i="10"/>
  <c r="G52" i="10"/>
  <c r="AK51" i="10"/>
  <c r="AJ51" i="10"/>
  <c r="AI51" i="10"/>
  <c r="AH51" i="10"/>
  <c r="AG51" i="10"/>
  <c r="AF51" i="10"/>
  <c r="AE51" i="10"/>
  <c r="AD51" i="10"/>
  <c r="W51" i="10"/>
  <c r="S51" i="10"/>
  <c r="J51" i="10"/>
  <c r="G51" i="10"/>
  <c r="AK50" i="10"/>
  <c r="AJ50" i="10"/>
  <c r="AI50" i="10"/>
  <c r="AH50" i="10"/>
  <c r="AG50" i="10"/>
  <c r="AF50" i="10"/>
  <c r="AE50" i="10"/>
  <c r="AD50" i="10"/>
  <c r="W50" i="10"/>
  <c r="J50" i="10"/>
  <c r="G50" i="10"/>
  <c r="AK49" i="10"/>
  <c r="AJ49" i="10"/>
  <c r="AI49" i="10"/>
  <c r="AH49" i="10"/>
  <c r="AG49" i="10"/>
  <c r="AF49" i="10"/>
  <c r="AE49" i="10"/>
  <c r="AD49" i="10"/>
  <c r="W49" i="10"/>
  <c r="S49" i="10"/>
  <c r="J49" i="10"/>
  <c r="G49" i="10"/>
  <c r="AK48" i="10"/>
  <c r="AJ48" i="10"/>
  <c r="AI48" i="10"/>
  <c r="AH48" i="10"/>
  <c r="AG48" i="10"/>
  <c r="AF48" i="10"/>
  <c r="AE48" i="10"/>
  <c r="AD48" i="10"/>
  <c r="W48" i="10"/>
  <c r="J48" i="10"/>
  <c r="G48" i="10"/>
  <c r="AK47" i="10"/>
  <c r="AJ47" i="10"/>
  <c r="AI47" i="10"/>
  <c r="AH47" i="10"/>
  <c r="AG47" i="10"/>
  <c r="AF47" i="10"/>
  <c r="AE47" i="10"/>
  <c r="AD47" i="10"/>
  <c r="W47" i="10"/>
  <c r="S47" i="10"/>
  <c r="J47" i="10"/>
  <c r="G47" i="10"/>
  <c r="AK46" i="10"/>
  <c r="AJ46" i="10"/>
  <c r="AI46" i="10"/>
  <c r="AH46" i="10"/>
  <c r="AG46" i="10"/>
  <c r="AF46" i="10"/>
  <c r="AE46" i="10"/>
  <c r="AD46" i="10"/>
  <c r="W46" i="10"/>
  <c r="J46" i="10"/>
  <c r="G46" i="10"/>
  <c r="AK45" i="10"/>
  <c r="AJ45" i="10"/>
  <c r="AI45" i="10"/>
  <c r="AH45" i="10"/>
  <c r="AG45" i="10"/>
  <c r="AF45" i="10"/>
  <c r="AE45" i="10"/>
  <c r="AD45" i="10"/>
  <c r="W45" i="10"/>
  <c r="S45" i="10"/>
  <c r="J45" i="10"/>
  <c r="G45" i="10"/>
  <c r="AK44" i="10"/>
  <c r="AJ44" i="10"/>
  <c r="AI44" i="10"/>
  <c r="AH44" i="10"/>
  <c r="AG44" i="10"/>
  <c r="AF44" i="10"/>
  <c r="AE44" i="10"/>
  <c r="AD44" i="10"/>
  <c r="W44" i="10"/>
  <c r="J44" i="10"/>
  <c r="G44" i="10"/>
  <c r="AK43" i="10"/>
  <c r="AJ43" i="10"/>
  <c r="AI43" i="10"/>
  <c r="AH43" i="10"/>
  <c r="AG43" i="10"/>
  <c r="AF43" i="10"/>
  <c r="AE43" i="10"/>
  <c r="AD43" i="10"/>
  <c r="W43" i="10"/>
  <c r="S43" i="10"/>
  <c r="J43" i="10"/>
  <c r="G43" i="10"/>
  <c r="AK42" i="10"/>
  <c r="AJ42" i="10"/>
  <c r="AI42" i="10"/>
  <c r="AH42" i="10"/>
  <c r="AG42" i="10"/>
  <c r="AF42" i="10"/>
  <c r="AE42" i="10"/>
  <c r="AD42" i="10"/>
  <c r="W42" i="10"/>
  <c r="S42" i="10"/>
  <c r="J42" i="10"/>
  <c r="G42" i="10"/>
  <c r="AK41" i="10"/>
  <c r="AJ41" i="10"/>
  <c r="AI41" i="10"/>
  <c r="AH41" i="10"/>
  <c r="AG41" i="10"/>
  <c r="AF41" i="10"/>
  <c r="AE41" i="10"/>
  <c r="AD41" i="10"/>
  <c r="W41" i="10"/>
  <c r="S41" i="10"/>
  <c r="J41" i="10"/>
  <c r="G41" i="10"/>
  <c r="AK40" i="10"/>
  <c r="AJ40" i="10"/>
  <c r="AI40" i="10"/>
  <c r="AH40" i="10"/>
  <c r="AG40" i="10"/>
  <c r="AF40" i="10"/>
  <c r="AE40" i="10"/>
  <c r="AD40" i="10"/>
  <c r="W40" i="10"/>
  <c r="J40" i="10"/>
  <c r="G40" i="10"/>
  <c r="AK39" i="10"/>
  <c r="AJ39" i="10"/>
  <c r="AI39" i="10"/>
  <c r="AH39" i="10"/>
  <c r="AG39" i="10"/>
  <c r="AF39" i="10"/>
  <c r="AE39" i="10"/>
  <c r="AD39" i="10"/>
  <c r="W39" i="10"/>
  <c r="S39" i="10"/>
  <c r="J39" i="10"/>
  <c r="G39" i="10"/>
  <c r="AK38" i="10"/>
  <c r="AJ38" i="10"/>
  <c r="AI38" i="10"/>
  <c r="AH38" i="10"/>
  <c r="AG38" i="10"/>
  <c r="AF38" i="10"/>
  <c r="AE38" i="10"/>
  <c r="AD38" i="10"/>
  <c r="W38" i="10"/>
  <c r="J38" i="10"/>
  <c r="H38" i="10"/>
  <c r="G38" i="10"/>
  <c r="AK37" i="10"/>
  <c r="AJ37" i="10"/>
  <c r="AI37" i="10"/>
  <c r="AH37" i="10"/>
  <c r="AG37" i="10"/>
  <c r="AF37" i="10"/>
  <c r="AE37" i="10"/>
  <c r="AD37" i="10"/>
  <c r="W37" i="10"/>
  <c r="S37" i="10"/>
  <c r="J37" i="10"/>
  <c r="H37" i="10"/>
  <c r="G37" i="10"/>
  <c r="AK36" i="10"/>
  <c r="AJ36" i="10"/>
  <c r="AI36" i="10"/>
  <c r="AH36" i="10"/>
  <c r="AG36" i="10"/>
  <c r="AF36" i="10"/>
  <c r="AE36" i="10"/>
  <c r="AD36" i="10"/>
  <c r="W36" i="10"/>
  <c r="J36" i="10"/>
  <c r="H36" i="10"/>
  <c r="G36" i="10"/>
  <c r="AK35" i="10"/>
  <c r="AJ35" i="10"/>
  <c r="AI35" i="10"/>
  <c r="AH35" i="10"/>
  <c r="AG35" i="10"/>
  <c r="AF35" i="10"/>
  <c r="AE35" i="10"/>
  <c r="AD35" i="10"/>
  <c r="W35" i="10"/>
  <c r="S35" i="10"/>
  <c r="J35" i="10"/>
  <c r="H35" i="10"/>
  <c r="G35" i="10"/>
  <c r="AK34" i="10"/>
  <c r="AJ34" i="10"/>
  <c r="AI34" i="10"/>
  <c r="AH34" i="10"/>
  <c r="AG34" i="10"/>
  <c r="AF34" i="10"/>
  <c r="AE34" i="10"/>
  <c r="AD34" i="10"/>
  <c r="W34" i="10"/>
  <c r="J34" i="10"/>
  <c r="H34" i="10"/>
  <c r="G34" i="10"/>
  <c r="AK33" i="10"/>
  <c r="AJ33" i="10"/>
  <c r="AI33" i="10"/>
  <c r="AH33" i="10"/>
  <c r="AG33" i="10"/>
  <c r="AF33" i="10"/>
  <c r="AE33" i="10"/>
  <c r="AD33" i="10"/>
  <c r="W33" i="10"/>
  <c r="S33" i="10"/>
  <c r="J33" i="10"/>
  <c r="H33" i="10"/>
  <c r="G33" i="10"/>
  <c r="AK32" i="10"/>
  <c r="AJ32" i="10"/>
  <c r="AI32" i="10"/>
  <c r="AH32" i="10"/>
  <c r="AG32" i="10"/>
  <c r="AF32" i="10"/>
  <c r="AE32" i="10"/>
  <c r="AD32" i="10"/>
  <c r="W32" i="10"/>
  <c r="J32" i="10"/>
  <c r="H32" i="10"/>
  <c r="G32" i="10"/>
  <c r="AK31" i="10"/>
  <c r="AJ31" i="10"/>
  <c r="AI31" i="10"/>
  <c r="AH31" i="10"/>
  <c r="AG31" i="10"/>
  <c r="AF31" i="10"/>
  <c r="AE31" i="10"/>
  <c r="AD31" i="10"/>
  <c r="W31" i="10"/>
  <c r="S31" i="10"/>
  <c r="J31" i="10"/>
  <c r="H31" i="10"/>
  <c r="G31" i="10"/>
  <c r="AK30" i="10"/>
  <c r="AJ30" i="10"/>
  <c r="AI30" i="10"/>
  <c r="AH30" i="10"/>
  <c r="AG30" i="10"/>
  <c r="AF30" i="10"/>
  <c r="AE30" i="10"/>
  <c r="AD30" i="10"/>
  <c r="W30" i="10"/>
  <c r="J30" i="10"/>
  <c r="H30" i="10"/>
  <c r="G30" i="10"/>
  <c r="AK29" i="10"/>
  <c r="AJ29" i="10"/>
  <c r="AI29" i="10"/>
  <c r="AH29" i="10"/>
  <c r="AG29" i="10"/>
  <c r="AF29" i="10"/>
  <c r="AE29" i="10"/>
  <c r="AD29" i="10"/>
  <c r="W29" i="10"/>
  <c r="S29" i="10"/>
  <c r="J29" i="10"/>
  <c r="H29" i="10"/>
  <c r="G29" i="10"/>
  <c r="AK28" i="10"/>
  <c r="AJ28" i="10"/>
  <c r="AI28" i="10"/>
  <c r="AH28" i="10"/>
  <c r="AG28" i="10"/>
  <c r="AF28" i="10"/>
  <c r="AE28" i="10"/>
  <c r="AD28" i="10"/>
  <c r="W28" i="10"/>
  <c r="J28" i="10"/>
  <c r="H28" i="10"/>
  <c r="G28" i="10"/>
  <c r="AK27" i="10"/>
  <c r="AJ27" i="10"/>
  <c r="AI27" i="10"/>
  <c r="AH27" i="10"/>
  <c r="AG27" i="10"/>
  <c r="AF27" i="10"/>
  <c r="AE27" i="10"/>
  <c r="AD27" i="10"/>
  <c r="W27" i="10"/>
  <c r="S27" i="10"/>
  <c r="J27" i="10"/>
  <c r="H27" i="10"/>
  <c r="G27" i="10"/>
  <c r="AK26" i="10"/>
  <c r="AJ26" i="10"/>
  <c r="AI26" i="10"/>
  <c r="AH26" i="10"/>
  <c r="AG26" i="10"/>
  <c r="AF26" i="10"/>
  <c r="AE26" i="10"/>
  <c r="AD26" i="10"/>
  <c r="W26" i="10"/>
  <c r="S26" i="10"/>
  <c r="J26" i="10"/>
  <c r="H26" i="10"/>
  <c r="G26" i="10"/>
  <c r="AK25" i="10"/>
  <c r="AJ25" i="10"/>
  <c r="AI25" i="10"/>
  <c r="AH25" i="10"/>
  <c r="AG25" i="10"/>
  <c r="AF25" i="10"/>
  <c r="AE25" i="10"/>
  <c r="AD25" i="10"/>
  <c r="W25" i="10"/>
  <c r="S25" i="10"/>
  <c r="J25" i="10"/>
  <c r="H25" i="10"/>
  <c r="G25" i="10"/>
  <c r="AK24" i="10"/>
  <c r="AJ24" i="10"/>
  <c r="AI24" i="10"/>
  <c r="AH24" i="10"/>
  <c r="AG24" i="10"/>
  <c r="AF24" i="10"/>
  <c r="AE24" i="10"/>
  <c r="AD24" i="10"/>
  <c r="W24" i="10"/>
  <c r="J24" i="10"/>
  <c r="H24" i="10"/>
  <c r="G24" i="10"/>
  <c r="AK23" i="10"/>
  <c r="AJ23" i="10"/>
  <c r="AI23" i="10"/>
  <c r="AH23" i="10"/>
  <c r="AG23" i="10"/>
  <c r="AF23" i="10"/>
  <c r="AE23" i="10"/>
  <c r="AD23" i="10"/>
  <c r="W23" i="10"/>
  <c r="S23" i="10"/>
  <c r="J23" i="10"/>
  <c r="H23" i="10"/>
  <c r="G23" i="10"/>
  <c r="AK22" i="10"/>
  <c r="AJ22" i="10"/>
  <c r="AI22" i="10"/>
  <c r="AH22" i="10"/>
  <c r="AG22" i="10"/>
  <c r="AF22" i="10"/>
  <c r="AE22" i="10"/>
  <c r="AD22" i="10"/>
  <c r="W22" i="10"/>
  <c r="J22" i="10"/>
  <c r="H22" i="10"/>
  <c r="G22" i="10"/>
  <c r="AK21" i="10"/>
  <c r="AJ21" i="10"/>
  <c r="AI21" i="10"/>
  <c r="AH21" i="10"/>
  <c r="AG21" i="10"/>
  <c r="AF21" i="10"/>
  <c r="AE21" i="10"/>
  <c r="AD21" i="10"/>
  <c r="W21" i="10"/>
  <c r="S21" i="10"/>
  <c r="J21" i="10"/>
  <c r="H21" i="10"/>
  <c r="G21" i="10"/>
  <c r="AK20" i="10"/>
  <c r="AJ20" i="10"/>
  <c r="AI20" i="10"/>
  <c r="AH20" i="10"/>
  <c r="AG20" i="10"/>
  <c r="AF20" i="10"/>
  <c r="AE20" i="10"/>
  <c r="AD20" i="10"/>
  <c r="W20" i="10"/>
  <c r="J20" i="10"/>
  <c r="H20" i="10"/>
  <c r="G20" i="10"/>
  <c r="AK19" i="10"/>
  <c r="AJ19" i="10"/>
  <c r="AI19" i="10"/>
  <c r="AH19" i="10"/>
  <c r="AG19" i="10"/>
  <c r="AF19" i="10"/>
  <c r="AE19" i="10"/>
  <c r="AD19" i="10"/>
  <c r="W19" i="10"/>
  <c r="S19" i="10"/>
  <c r="J19" i="10"/>
  <c r="H19" i="10"/>
  <c r="G19" i="10"/>
  <c r="AK18" i="10"/>
  <c r="AJ18" i="10"/>
  <c r="AI18" i="10"/>
  <c r="AH18" i="10"/>
  <c r="AG18" i="10"/>
  <c r="AF18" i="10"/>
  <c r="AE18" i="10"/>
  <c r="AD18" i="10"/>
  <c r="W18" i="10"/>
  <c r="J18" i="10"/>
  <c r="H18" i="10"/>
  <c r="G18" i="10"/>
  <c r="AK17" i="10"/>
  <c r="AJ17" i="10"/>
  <c r="AI17" i="10"/>
  <c r="AH17" i="10"/>
  <c r="AG17" i="10"/>
  <c r="AF17" i="10"/>
  <c r="AE17" i="10"/>
  <c r="AD17" i="10"/>
  <c r="W17" i="10"/>
  <c r="S17" i="10"/>
  <c r="J17" i="10"/>
  <c r="H17" i="10"/>
  <c r="G17" i="10"/>
  <c r="AK16" i="10"/>
  <c r="AJ16" i="10"/>
  <c r="AI16" i="10"/>
  <c r="AH16" i="10"/>
  <c r="AG16" i="10"/>
  <c r="AF16" i="10"/>
  <c r="AE16" i="10"/>
  <c r="AD16" i="10"/>
  <c r="W16" i="10"/>
  <c r="J16" i="10"/>
  <c r="H16" i="10"/>
  <c r="G16" i="10"/>
  <c r="AK15" i="10"/>
  <c r="AJ15" i="10"/>
  <c r="AI15" i="10"/>
  <c r="AH15" i="10"/>
  <c r="AG15" i="10"/>
  <c r="AF15" i="10"/>
  <c r="AE15" i="10"/>
  <c r="AD15" i="10"/>
  <c r="W15" i="10"/>
  <c r="S15" i="10"/>
  <c r="J15" i="10"/>
  <c r="H15" i="10"/>
  <c r="G15" i="10"/>
  <c r="AK14" i="10"/>
  <c r="AJ14" i="10"/>
  <c r="AI14" i="10"/>
  <c r="AH14" i="10"/>
  <c r="AG14" i="10"/>
  <c r="AF14" i="10"/>
  <c r="AE14" i="10"/>
  <c r="AD14" i="10"/>
  <c r="W14" i="10"/>
  <c r="J14" i="10"/>
  <c r="H14" i="10"/>
  <c r="G14" i="10"/>
  <c r="AK13" i="10"/>
  <c r="AJ13" i="10"/>
  <c r="AI13" i="10"/>
  <c r="AH13" i="10"/>
  <c r="AG13" i="10"/>
  <c r="AF13" i="10"/>
  <c r="AE13" i="10"/>
  <c r="AD13" i="10"/>
  <c r="W13" i="10"/>
  <c r="S13" i="10"/>
  <c r="J13" i="10"/>
  <c r="H13" i="10"/>
  <c r="G13" i="10"/>
  <c r="AK12" i="10"/>
  <c r="AJ12" i="10"/>
  <c r="AI12" i="10"/>
  <c r="AH12" i="10"/>
  <c r="AG12" i="10"/>
  <c r="AF12" i="10"/>
  <c r="AE12" i="10"/>
  <c r="AD12" i="10"/>
  <c r="W12" i="10"/>
  <c r="J12" i="10"/>
  <c r="H12" i="10"/>
  <c r="G12" i="10"/>
  <c r="AK11" i="10"/>
  <c r="AJ11" i="10"/>
  <c r="AI11" i="10"/>
  <c r="AH11" i="10"/>
  <c r="AG11" i="10"/>
  <c r="AF11" i="10"/>
  <c r="AE11" i="10"/>
  <c r="AD11" i="10"/>
  <c r="W11" i="10"/>
  <c r="S11" i="10"/>
  <c r="J11" i="10"/>
  <c r="H11" i="10"/>
  <c r="G11" i="10"/>
  <c r="AK10" i="10"/>
  <c r="AJ10" i="10"/>
  <c r="AI10" i="10"/>
  <c r="AH10" i="10"/>
  <c r="AG10" i="10"/>
  <c r="AF10" i="10"/>
  <c r="AE10" i="10"/>
  <c r="AD10" i="10"/>
  <c r="W10" i="10"/>
  <c r="W70" i="10" s="1"/>
  <c r="J10" i="10"/>
  <c r="H10" i="10"/>
  <c r="G10" i="10"/>
  <c r="AK131" i="10"/>
  <c r="AJ131" i="10"/>
  <c r="AI131" i="10"/>
  <c r="AH131" i="10"/>
  <c r="AG131" i="10"/>
  <c r="AF131" i="10"/>
  <c r="AE131" i="10"/>
  <c r="AD131" i="10"/>
  <c r="W131" i="10"/>
  <c r="S131" i="10"/>
  <c r="J131" i="10"/>
  <c r="H131" i="10"/>
  <c r="G131" i="10"/>
  <c r="AK130" i="10"/>
  <c r="AJ130" i="10"/>
  <c r="AI130" i="10"/>
  <c r="AH130" i="10"/>
  <c r="AG130" i="10"/>
  <c r="AF130" i="10"/>
  <c r="AE130" i="10"/>
  <c r="AD130" i="10"/>
  <c r="W130" i="10"/>
  <c r="S130" i="10"/>
  <c r="J130" i="10"/>
  <c r="H130" i="10"/>
  <c r="G130" i="10"/>
  <c r="AK129" i="10"/>
  <c r="AJ129" i="10"/>
  <c r="AI129" i="10"/>
  <c r="AH129" i="10"/>
  <c r="AG129" i="10"/>
  <c r="AF129" i="10"/>
  <c r="AE129" i="10"/>
  <c r="AD129" i="10"/>
  <c r="W129" i="10"/>
  <c r="S129" i="10"/>
  <c r="J129" i="10"/>
  <c r="H129" i="10"/>
  <c r="G129" i="10"/>
  <c r="AK128" i="10"/>
  <c r="AJ128" i="10"/>
  <c r="AI128" i="10"/>
  <c r="AH128" i="10"/>
  <c r="AG128" i="10"/>
  <c r="AF128" i="10"/>
  <c r="AE128" i="10"/>
  <c r="AD128" i="10"/>
  <c r="W128" i="10"/>
  <c r="J128" i="10"/>
  <c r="H128" i="10"/>
  <c r="G128" i="10"/>
  <c r="AK127" i="10"/>
  <c r="AJ127" i="10"/>
  <c r="AI127" i="10"/>
  <c r="AH127" i="10"/>
  <c r="AG127" i="10"/>
  <c r="AF127" i="10"/>
  <c r="AE127" i="10"/>
  <c r="AD127" i="10"/>
  <c r="W127" i="10"/>
  <c r="S127" i="10"/>
  <c r="J127" i="10"/>
  <c r="H127" i="10"/>
  <c r="G127" i="10"/>
  <c r="AK126" i="10"/>
  <c r="AJ126" i="10"/>
  <c r="AI126" i="10"/>
  <c r="AH126" i="10"/>
  <c r="AG126" i="10"/>
  <c r="AF126" i="10"/>
  <c r="AE126" i="10"/>
  <c r="AD126" i="10"/>
  <c r="W126" i="10"/>
  <c r="S126" i="10"/>
  <c r="J126" i="10"/>
  <c r="H126" i="10"/>
  <c r="G126" i="10"/>
  <c r="AK125" i="10"/>
  <c r="AJ125" i="10"/>
  <c r="AI125" i="10"/>
  <c r="AH125" i="10"/>
  <c r="AG125" i="10"/>
  <c r="AF125" i="10"/>
  <c r="AE125" i="10"/>
  <c r="AD125" i="10"/>
  <c r="W125" i="10"/>
  <c r="J125" i="10"/>
  <c r="H125" i="10"/>
  <c r="G125" i="10"/>
  <c r="AK124" i="10"/>
  <c r="AJ124" i="10"/>
  <c r="AI124" i="10"/>
  <c r="AH124" i="10"/>
  <c r="AG124" i="10"/>
  <c r="AF124" i="10"/>
  <c r="AE124" i="10"/>
  <c r="AD124" i="10"/>
  <c r="W124" i="10"/>
  <c r="J124" i="10"/>
  <c r="H124" i="10"/>
  <c r="G124" i="10"/>
  <c r="AK123" i="10"/>
  <c r="AJ123" i="10"/>
  <c r="AI123" i="10"/>
  <c r="AH123" i="10"/>
  <c r="AG123" i="10"/>
  <c r="AF123" i="10"/>
  <c r="AE123" i="10"/>
  <c r="AD123" i="10"/>
  <c r="W123" i="10"/>
  <c r="S123" i="10"/>
  <c r="J123" i="10"/>
  <c r="H123" i="10"/>
  <c r="G123" i="10"/>
  <c r="AK122" i="10"/>
  <c r="AJ122" i="10"/>
  <c r="AI122" i="10"/>
  <c r="AH122" i="10"/>
  <c r="AG122" i="10"/>
  <c r="AF122" i="10"/>
  <c r="AE122" i="10"/>
  <c r="AD122" i="10"/>
  <c r="W122" i="10"/>
  <c r="S122" i="10"/>
  <c r="J122" i="10"/>
  <c r="H122" i="10"/>
  <c r="G122" i="10"/>
  <c r="AK121" i="10"/>
  <c r="AJ121" i="10"/>
  <c r="AI121" i="10"/>
  <c r="AH121" i="10"/>
  <c r="AG121" i="10"/>
  <c r="AF121" i="10"/>
  <c r="AE121" i="10"/>
  <c r="AD121" i="10"/>
  <c r="W121" i="10"/>
  <c r="J121" i="10"/>
  <c r="H121" i="10"/>
  <c r="G121" i="10"/>
  <c r="AK120" i="10"/>
  <c r="AJ120" i="10"/>
  <c r="AI120" i="10"/>
  <c r="AH120" i="10"/>
  <c r="AG120" i="10"/>
  <c r="AF120" i="10"/>
  <c r="AE120" i="10"/>
  <c r="AD120" i="10"/>
  <c r="W120" i="10"/>
  <c r="J120" i="10"/>
  <c r="G120" i="10"/>
  <c r="AK119" i="10"/>
  <c r="AJ119" i="10"/>
  <c r="AI119" i="10"/>
  <c r="AH119" i="10"/>
  <c r="AG119" i="10"/>
  <c r="AF119" i="10"/>
  <c r="AE119" i="10"/>
  <c r="AD119" i="10"/>
  <c r="W119" i="10"/>
  <c r="S119" i="10"/>
  <c r="J119" i="10"/>
  <c r="G119" i="10"/>
  <c r="AK118" i="10"/>
  <c r="AJ118" i="10"/>
  <c r="AI118" i="10"/>
  <c r="AH118" i="10"/>
  <c r="AG118" i="10"/>
  <c r="AF118" i="10"/>
  <c r="AE118" i="10"/>
  <c r="AD118" i="10"/>
  <c r="W118" i="10"/>
  <c r="S118" i="10"/>
  <c r="J118" i="10"/>
  <c r="G118" i="10"/>
  <c r="AK117" i="10"/>
  <c r="AJ117" i="10"/>
  <c r="AI117" i="10"/>
  <c r="AH117" i="10"/>
  <c r="AG117" i="10"/>
  <c r="AF117" i="10"/>
  <c r="AE117" i="10"/>
  <c r="AD117" i="10"/>
  <c r="W117" i="10"/>
  <c r="J117" i="10"/>
  <c r="G117" i="10"/>
  <c r="AK116" i="10"/>
  <c r="AJ116" i="10"/>
  <c r="AI116" i="10"/>
  <c r="AH116" i="10"/>
  <c r="AG116" i="10"/>
  <c r="AF116" i="10"/>
  <c r="AE116" i="10"/>
  <c r="AD116" i="10"/>
  <c r="W116" i="10"/>
  <c r="J116" i="10"/>
  <c r="G116" i="10"/>
  <c r="AK115" i="10"/>
  <c r="AJ115" i="10"/>
  <c r="AI115" i="10"/>
  <c r="AH115" i="10"/>
  <c r="AG115" i="10"/>
  <c r="AF115" i="10"/>
  <c r="AE115" i="10"/>
  <c r="AD115" i="10"/>
  <c r="W115" i="10"/>
  <c r="S115" i="10"/>
  <c r="J115" i="10"/>
  <c r="G115" i="10"/>
  <c r="AK114" i="10"/>
  <c r="AJ114" i="10"/>
  <c r="AI114" i="10"/>
  <c r="AH114" i="10"/>
  <c r="AG114" i="10"/>
  <c r="AF114" i="10"/>
  <c r="AE114" i="10"/>
  <c r="AD114" i="10"/>
  <c r="W114" i="10"/>
  <c r="S114" i="10"/>
  <c r="J114" i="10"/>
  <c r="G114" i="10"/>
  <c r="AK113" i="10"/>
  <c r="AJ113" i="10"/>
  <c r="AI113" i="10"/>
  <c r="AH113" i="10"/>
  <c r="AG113" i="10"/>
  <c r="AF113" i="10"/>
  <c r="AE113" i="10"/>
  <c r="AD113" i="10"/>
  <c r="W113" i="10"/>
  <c r="S113" i="10"/>
  <c r="J113" i="10"/>
  <c r="G113" i="10"/>
  <c r="AK112" i="10"/>
  <c r="AJ112" i="10"/>
  <c r="AI112" i="10"/>
  <c r="AH112" i="10"/>
  <c r="AG112" i="10"/>
  <c r="AF112" i="10"/>
  <c r="AE112" i="10"/>
  <c r="AD112" i="10"/>
  <c r="W112" i="10"/>
  <c r="J112" i="10"/>
  <c r="G112" i="10"/>
  <c r="AK111" i="10"/>
  <c r="AJ111" i="10"/>
  <c r="AI111" i="10"/>
  <c r="AH111" i="10"/>
  <c r="AG111" i="10"/>
  <c r="AF111" i="10"/>
  <c r="AE111" i="10"/>
  <c r="AD111" i="10"/>
  <c r="W111" i="10"/>
  <c r="S111" i="10"/>
  <c r="J111" i="10"/>
  <c r="G111" i="10"/>
  <c r="AK110" i="10"/>
  <c r="AJ110" i="10"/>
  <c r="AI110" i="10"/>
  <c r="AH110" i="10"/>
  <c r="AG110" i="10"/>
  <c r="AF110" i="10"/>
  <c r="AE110" i="10"/>
  <c r="AD110" i="10"/>
  <c r="W110" i="10"/>
  <c r="S110" i="10"/>
  <c r="J110" i="10"/>
  <c r="G110" i="10"/>
  <c r="AK109" i="10"/>
  <c r="AJ109" i="10"/>
  <c r="AI109" i="10"/>
  <c r="AH109" i="10"/>
  <c r="AG109" i="10"/>
  <c r="AF109" i="10"/>
  <c r="AE109" i="10"/>
  <c r="AD109" i="10"/>
  <c r="W109" i="10"/>
  <c r="S109" i="10"/>
  <c r="J109" i="10"/>
  <c r="G109" i="10"/>
  <c r="AK108" i="10"/>
  <c r="AJ108" i="10"/>
  <c r="AI108" i="10"/>
  <c r="AH108" i="10"/>
  <c r="AG108" i="10"/>
  <c r="AF108" i="10"/>
  <c r="AE108" i="10"/>
  <c r="AD108" i="10"/>
  <c r="W108" i="10"/>
  <c r="J108" i="10"/>
  <c r="G108" i="10"/>
  <c r="AK107" i="10"/>
  <c r="AJ107" i="10"/>
  <c r="AI107" i="10"/>
  <c r="AH107" i="10"/>
  <c r="AG107" i="10"/>
  <c r="AF107" i="10"/>
  <c r="AE107" i="10"/>
  <c r="AD107" i="10"/>
  <c r="W107" i="10"/>
  <c r="S107" i="10"/>
  <c r="J107" i="10"/>
  <c r="G107" i="10"/>
  <c r="AK106" i="10"/>
  <c r="AJ106" i="10"/>
  <c r="AI106" i="10"/>
  <c r="AH106" i="10"/>
  <c r="AG106" i="10"/>
  <c r="AF106" i="10"/>
  <c r="AE106" i="10"/>
  <c r="AD106" i="10"/>
  <c r="W106" i="10"/>
  <c r="S106" i="10"/>
  <c r="J106" i="10"/>
  <c r="G106" i="10"/>
  <c r="AK105" i="10"/>
  <c r="AJ105" i="10"/>
  <c r="AI105" i="10"/>
  <c r="AH105" i="10"/>
  <c r="AG105" i="10"/>
  <c r="AF105" i="10"/>
  <c r="AE105" i="10"/>
  <c r="AD105" i="10"/>
  <c r="W105" i="10"/>
  <c r="J105" i="10"/>
  <c r="G105" i="10"/>
  <c r="AK104" i="10"/>
  <c r="AJ104" i="10"/>
  <c r="AI104" i="10"/>
  <c r="AH104" i="10"/>
  <c r="AG104" i="10"/>
  <c r="AF104" i="10"/>
  <c r="AE104" i="10"/>
  <c r="AD104" i="10"/>
  <c r="W104" i="10"/>
  <c r="J104" i="10"/>
  <c r="G104" i="10"/>
  <c r="AK103" i="10"/>
  <c r="AJ103" i="10"/>
  <c r="AI103" i="10"/>
  <c r="AH103" i="10"/>
  <c r="AG103" i="10"/>
  <c r="AF103" i="10"/>
  <c r="AE103" i="10"/>
  <c r="AD103" i="10"/>
  <c r="W103" i="10"/>
  <c r="S103" i="10"/>
  <c r="J103" i="10"/>
  <c r="G103" i="10"/>
  <c r="AK102" i="10"/>
  <c r="AJ102" i="10"/>
  <c r="AI102" i="10"/>
  <c r="AH102" i="10"/>
  <c r="AG102" i="10"/>
  <c r="AF102" i="10"/>
  <c r="AE102" i="10"/>
  <c r="AD102" i="10"/>
  <c r="W102" i="10"/>
  <c r="S102" i="10"/>
  <c r="J102" i="10"/>
  <c r="G102" i="10"/>
  <c r="AK101" i="10"/>
  <c r="AJ101" i="10"/>
  <c r="AI101" i="10"/>
  <c r="AH101" i="10"/>
  <c r="AG101" i="10"/>
  <c r="AF101" i="10"/>
  <c r="AE101" i="10"/>
  <c r="AD101" i="10"/>
  <c r="W101" i="10"/>
  <c r="J101" i="10"/>
  <c r="G101" i="10"/>
  <c r="AK100" i="10"/>
  <c r="AJ100" i="10"/>
  <c r="AI100" i="10"/>
  <c r="AH100" i="10"/>
  <c r="AG100" i="10"/>
  <c r="AF100" i="10"/>
  <c r="AE100" i="10"/>
  <c r="AD100" i="10"/>
  <c r="W100" i="10"/>
  <c r="J100" i="10"/>
  <c r="H100" i="10"/>
  <c r="G100" i="10"/>
  <c r="AK99" i="10"/>
  <c r="AJ99" i="10"/>
  <c r="AI99" i="10"/>
  <c r="AH99" i="10"/>
  <c r="AG99" i="10"/>
  <c r="AF99" i="10"/>
  <c r="AE99" i="10"/>
  <c r="AD99" i="10"/>
  <c r="W99" i="10"/>
  <c r="S99" i="10"/>
  <c r="J99" i="10"/>
  <c r="H99" i="10"/>
  <c r="G99" i="10"/>
  <c r="AK98" i="10"/>
  <c r="AJ98" i="10"/>
  <c r="AI98" i="10"/>
  <c r="AH98" i="10"/>
  <c r="AG98" i="10"/>
  <c r="AF98" i="10"/>
  <c r="AE98" i="10"/>
  <c r="AD98" i="10"/>
  <c r="W98" i="10"/>
  <c r="S98" i="10"/>
  <c r="J98" i="10"/>
  <c r="H98" i="10"/>
  <c r="G98" i="10"/>
  <c r="AK97" i="10"/>
  <c r="AJ97" i="10"/>
  <c r="AI97" i="10"/>
  <c r="AH97" i="10"/>
  <c r="AG97" i="10"/>
  <c r="AF97" i="10"/>
  <c r="AE97" i="10"/>
  <c r="AD97" i="10"/>
  <c r="W97" i="10"/>
  <c r="S97" i="10"/>
  <c r="J97" i="10"/>
  <c r="H97" i="10"/>
  <c r="G97" i="10"/>
  <c r="AK96" i="10"/>
  <c r="AJ96" i="10"/>
  <c r="AI96" i="10"/>
  <c r="AH96" i="10"/>
  <c r="AG96" i="10"/>
  <c r="AF96" i="10"/>
  <c r="AE96" i="10"/>
  <c r="AD96" i="10"/>
  <c r="W96" i="10"/>
  <c r="J96" i="10"/>
  <c r="H96" i="10"/>
  <c r="G96" i="10"/>
  <c r="AK95" i="10"/>
  <c r="AJ95" i="10"/>
  <c r="AI95" i="10"/>
  <c r="AH95" i="10"/>
  <c r="AG95" i="10"/>
  <c r="AF95" i="10"/>
  <c r="AE95" i="10"/>
  <c r="AD95" i="10"/>
  <c r="W95" i="10"/>
  <c r="S95" i="10"/>
  <c r="J95" i="10"/>
  <c r="H95" i="10"/>
  <c r="G95" i="10"/>
  <c r="AK94" i="10"/>
  <c r="AJ94" i="10"/>
  <c r="AI94" i="10"/>
  <c r="AH94" i="10"/>
  <c r="AG94" i="10"/>
  <c r="AF94" i="10"/>
  <c r="AE94" i="10"/>
  <c r="AD94" i="10"/>
  <c r="W94" i="10"/>
  <c r="S94" i="10"/>
  <c r="J94" i="10"/>
  <c r="H94" i="10"/>
  <c r="G94" i="10"/>
  <c r="AK93" i="10"/>
  <c r="AJ93" i="10"/>
  <c r="AI93" i="10"/>
  <c r="AH93" i="10"/>
  <c r="AG93" i="10"/>
  <c r="AF93" i="10"/>
  <c r="AE93" i="10"/>
  <c r="AD93" i="10"/>
  <c r="W93" i="10"/>
  <c r="J93" i="10"/>
  <c r="H93" i="10"/>
  <c r="G93" i="10"/>
  <c r="AK92" i="10"/>
  <c r="AJ92" i="10"/>
  <c r="AI92" i="10"/>
  <c r="AH92" i="10"/>
  <c r="AG92" i="10"/>
  <c r="AF92" i="10"/>
  <c r="AE92" i="10"/>
  <c r="AD92" i="10"/>
  <c r="W92" i="10"/>
  <c r="J92" i="10"/>
  <c r="H92" i="10"/>
  <c r="G92" i="10"/>
  <c r="AK91" i="10"/>
  <c r="AJ91" i="10"/>
  <c r="AI91" i="10"/>
  <c r="AH91" i="10"/>
  <c r="AG91" i="10"/>
  <c r="AF91" i="10"/>
  <c r="AE91" i="10"/>
  <c r="AD91" i="10"/>
  <c r="W91" i="10"/>
  <c r="S91" i="10"/>
  <c r="J91" i="10"/>
  <c r="H91" i="10"/>
  <c r="G91" i="10"/>
  <c r="AK90" i="10"/>
  <c r="AJ90" i="10"/>
  <c r="AI90" i="10"/>
  <c r="AH90" i="10"/>
  <c r="AG90" i="10"/>
  <c r="AF90" i="10"/>
  <c r="AE90" i="10"/>
  <c r="AD90" i="10"/>
  <c r="W90" i="10"/>
  <c r="S90" i="10"/>
  <c r="J90" i="10"/>
  <c r="H90" i="10"/>
  <c r="G90" i="10"/>
  <c r="AK89" i="10"/>
  <c r="AJ89" i="10"/>
  <c r="AI89" i="10"/>
  <c r="AH89" i="10"/>
  <c r="AG89" i="10"/>
  <c r="AF89" i="10"/>
  <c r="AE89" i="10"/>
  <c r="AD89" i="10"/>
  <c r="W89" i="10"/>
  <c r="J89" i="10"/>
  <c r="H89" i="10"/>
  <c r="G89" i="10"/>
  <c r="AK88" i="10"/>
  <c r="AJ88" i="10"/>
  <c r="AI88" i="10"/>
  <c r="AH88" i="10"/>
  <c r="AG88" i="10"/>
  <c r="AF88" i="10"/>
  <c r="AE88" i="10"/>
  <c r="AD88" i="10"/>
  <c r="W88" i="10"/>
  <c r="J88" i="10"/>
  <c r="H88" i="10"/>
  <c r="G88" i="10"/>
  <c r="AK87" i="10"/>
  <c r="AJ87" i="10"/>
  <c r="AI87" i="10"/>
  <c r="AH87" i="10"/>
  <c r="AG87" i="10"/>
  <c r="AF87" i="10"/>
  <c r="AE87" i="10"/>
  <c r="AD87" i="10"/>
  <c r="W87" i="10"/>
  <c r="S87" i="10"/>
  <c r="J87" i="10"/>
  <c r="H87" i="10"/>
  <c r="G87" i="10"/>
  <c r="AK86" i="10"/>
  <c r="AJ86" i="10"/>
  <c r="AI86" i="10"/>
  <c r="AH86" i="10"/>
  <c r="AG86" i="10"/>
  <c r="AF86" i="10"/>
  <c r="AE86" i="10"/>
  <c r="AD86" i="10"/>
  <c r="W86" i="10"/>
  <c r="S86" i="10"/>
  <c r="J86" i="10"/>
  <c r="H86" i="10"/>
  <c r="G86" i="10"/>
  <c r="AK85" i="10"/>
  <c r="AJ85" i="10"/>
  <c r="AI85" i="10"/>
  <c r="AH85" i="10"/>
  <c r="AG85" i="10"/>
  <c r="AF85" i="10"/>
  <c r="AE85" i="10"/>
  <c r="AD85" i="10"/>
  <c r="W85" i="10"/>
  <c r="S85" i="10"/>
  <c r="J85" i="10"/>
  <c r="H85" i="10"/>
  <c r="G85" i="10"/>
  <c r="AK84" i="10"/>
  <c r="AJ84" i="10"/>
  <c r="AI84" i="10"/>
  <c r="AH84" i="10"/>
  <c r="AG84" i="10"/>
  <c r="AF84" i="10"/>
  <c r="AE84" i="10"/>
  <c r="AD84" i="10"/>
  <c r="W84" i="10"/>
  <c r="J84" i="10"/>
  <c r="H84" i="10"/>
  <c r="G84" i="10"/>
  <c r="AK83" i="10"/>
  <c r="AJ83" i="10"/>
  <c r="AI83" i="10"/>
  <c r="AH83" i="10"/>
  <c r="AG83" i="10"/>
  <c r="AF83" i="10"/>
  <c r="AE83" i="10"/>
  <c r="AD83" i="10"/>
  <c r="W83" i="10"/>
  <c r="S83" i="10"/>
  <c r="J83" i="10"/>
  <c r="H83" i="10"/>
  <c r="G83" i="10"/>
  <c r="AK82" i="10"/>
  <c r="AJ82" i="10"/>
  <c r="AI82" i="10"/>
  <c r="AH82" i="10"/>
  <c r="AG82" i="10"/>
  <c r="AF82" i="10"/>
  <c r="AE82" i="10"/>
  <c r="AD82" i="10"/>
  <c r="W82" i="10"/>
  <c r="S82" i="10"/>
  <c r="J82" i="10"/>
  <c r="H82" i="10"/>
  <c r="G82" i="10"/>
  <c r="AK81" i="10"/>
  <c r="AJ81" i="10"/>
  <c r="AI81" i="10"/>
  <c r="AH81" i="10"/>
  <c r="AG81" i="10"/>
  <c r="AF81" i="10"/>
  <c r="AE81" i="10"/>
  <c r="AD81" i="10"/>
  <c r="W81" i="10"/>
  <c r="S81" i="10"/>
  <c r="J81" i="10"/>
  <c r="H81" i="10"/>
  <c r="G81" i="10"/>
  <c r="AK80" i="10"/>
  <c r="AJ80" i="10"/>
  <c r="AI80" i="10"/>
  <c r="AH80" i="10"/>
  <c r="AG80" i="10"/>
  <c r="AF80" i="10"/>
  <c r="AE80" i="10"/>
  <c r="AD80" i="10"/>
  <c r="W80" i="10"/>
  <c r="J80" i="10"/>
  <c r="H80" i="10"/>
  <c r="G80" i="10"/>
  <c r="AK79" i="10"/>
  <c r="AJ79" i="10"/>
  <c r="AI79" i="10"/>
  <c r="AH79" i="10"/>
  <c r="AG79" i="10"/>
  <c r="AF79" i="10"/>
  <c r="AE79" i="10"/>
  <c r="AD79" i="10"/>
  <c r="W79" i="10"/>
  <c r="S79" i="10"/>
  <c r="J79" i="10"/>
  <c r="H79" i="10"/>
  <c r="G79" i="10"/>
  <c r="AK78" i="10"/>
  <c r="AJ78" i="10"/>
  <c r="AI78" i="10"/>
  <c r="AH78" i="10"/>
  <c r="AG78" i="10"/>
  <c r="AF78" i="10"/>
  <c r="AE78" i="10"/>
  <c r="AD78" i="10"/>
  <c r="W78" i="10"/>
  <c r="S78" i="10"/>
  <c r="J78" i="10"/>
  <c r="H78" i="10"/>
  <c r="G78" i="10"/>
  <c r="AK77" i="10"/>
  <c r="AJ77" i="10"/>
  <c r="AI77" i="10"/>
  <c r="AH77" i="10"/>
  <c r="AG77" i="10"/>
  <c r="AF77" i="10"/>
  <c r="AE77" i="10"/>
  <c r="AD77" i="10"/>
  <c r="W77" i="10"/>
  <c r="J77" i="10"/>
  <c r="H77" i="10"/>
  <c r="G77" i="10"/>
  <c r="AK76" i="10"/>
  <c r="AJ76" i="10"/>
  <c r="AI76" i="10"/>
  <c r="AH76" i="10"/>
  <c r="AG76" i="10"/>
  <c r="AF76" i="10"/>
  <c r="AE76" i="10"/>
  <c r="AD76" i="10"/>
  <c r="W76" i="10"/>
  <c r="J76" i="10"/>
  <c r="H76" i="10"/>
  <c r="G76" i="10"/>
  <c r="AK75" i="10"/>
  <c r="AJ75" i="10"/>
  <c r="AI75" i="10"/>
  <c r="AH75" i="10"/>
  <c r="AH132" i="10" s="1"/>
  <c r="AG75" i="10"/>
  <c r="AF75" i="10"/>
  <c r="AE75" i="10"/>
  <c r="AD75" i="10"/>
  <c r="W75" i="10"/>
  <c r="S75" i="10"/>
  <c r="J75" i="10"/>
  <c r="H75" i="10"/>
  <c r="G75" i="10"/>
  <c r="AK74" i="10"/>
  <c r="AJ74" i="10"/>
  <c r="AI74" i="10"/>
  <c r="AH74" i="10"/>
  <c r="AG74" i="10"/>
  <c r="AF74" i="10"/>
  <c r="AE74" i="10"/>
  <c r="AD74" i="10"/>
  <c r="W74" i="10"/>
  <c r="S74" i="10"/>
  <c r="J74" i="10"/>
  <c r="H74" i="10"/>
  <c r="G74" i="10"/>
  <c r="AK73" i="10"/>
  <c r="AJ73" i="10"/>
  <c r="AI73" i="10"/>
  <c r="AH73" i="10"/>
  <c r="AG73" i="10"/>
  <c r="AF73" i="10"/>
  <c r="AE73" i="10"/>
  <c r="AD73" i="10"/>
  <c r="W73" i="10"/>
  <c r="J73" i="10"/>
  <c r="H73" i="10"/>
  <c r="G73" i="10"/>
  <c r="AK72" i="10"/>
  <c r="AJ72" i="10"/>
  <c r="AI72" i="10"/>
  <c r="AH72" i="10"/>
  <c r="AG72" i="10"/>
  <c r="AF72" i="10"/>
  <c r="AE72" i="10"/>
  <c r="AD72" i="10"/>
  <c r="W72" i="10"/>
  <c r="J72" i="10"/>
  <c r="H72" i="10"/>
  <c r="G72" i="10"/>
  <c r="AK193" i="10"/>
  <c r="AJ193" i="10"/>
  <c r="AI193" i="10"/>
  <c r="AH193" i="10"/>
  <c r="AG193" i="10"/>
  <c r="AF193" i="10"/>
  <c r="AE193" i="10"/>
  <c r="AD193" i="10"/>
  <c r="W193" i="10"/>
  <c r="S193" i="10"/>
  <c r="J193" i="10"/>
  <c r="H193" i="10"/>
  <c r="G193" i="10"/>
  <c r="AK192" i="10"/>
  <c r="AJ192" i="10"/>
  <c r="AI192" i="10"/>
  <c r="AH192" i="10"/>
  <c r="AG192" i="10"/>
  <c r="AF192" i="10"/>
  <c r="AE192" i="10"/>
  <c r="AD192" i="10"/>
  <c r="W192" i="10"/>
  <c r="J192" i="10"/>
  <c r="H192" i="10"/>
  <c r="G192" i="10"/>
  <c r="AK191" i="10"/>
  <c r="AJ191" i="10"/>
  <c r="AI191" i="10"/>
  <c r="AH191" i="10"/>
  <c r="AG191" i="10"/>
  <c r="AF191" i="10"/>
  <c r="AE191" i="10"/>
  <c r="AD191" i="10"/>
  <c r="W191" i="10"/>
  <c r="S191" i="10"/>
  <c r="J191" i="10"/>
  <c r="H191" i="10"/>
  <c r="G191" i="10"/>
  <c r="AK190" i="10"/>
  <c r="AJ190" i="10"/>
  <c r="AI190" i="10"/>
  <c r="AH190" i="10"/>
  <c r="AG190" i="10"/>
  <c r="AF190" i="10"/>
  <c r="AE190" i="10"/>
  <c r="AD190" i="10"/>
  <c r="W190" i="10"/>
  <c r="S190" i="10"/>
  <c r="J190" i="10"/>
  <c r="H190" i="10"/>
  <c r="G190" i="10"/>
  <c r="AK189" i="10"/>
  <c r="AJ189" i="10"/>
  <c r="AI189" i="10"/>
  <c r="AH189" i="10"/>
  <c r="AG189" i="10"/>
  <c r="AF189" i="10"/>
  <c r="AE189" i="10"/>
  <c r="AD189" i="10"/>
  <c r="W189" i="10"/>
  <c r="S189" i="10"/>
  <c r="J189" i="10"/>
  <c r="H189" i="10"/>
  <c r="G189" i="10"/>
  <c r="AK188" i="10"/>
  <c r="AJ188" i="10"/>
  <c r="AI188" i="10"/>
  <c r="AH188" i="10"/>
  <c r="AG188" i="10"/>
  <c r="AF188" i="10"/>
  <c r="AE188" i="10"/>
  <c r="AD188" i="10"/>
  <c r="W188" i="10"/>
  <c r="J188" i="10"/>
  <c r="H188" i="10"/>
  <c r="G188" i="10"/>
  <c r="AK187" i="10"/>
  <c r="AJ187" i="10"/>
  <c r="AI187" i="10"/>
  <c r="AH187" i="10"/>
  <c r="AG187" i="10"/>
  <c r="AF187" i="10"/>
  <c r="AE187" i="10"/>
  <c r="AD187" i="10"/>
  <c r="W187" i="10"/>
  <c r="S187" i="10"/>
  <c r="J187" i="10"/>
  <c r="H187" i="10"/>
  <c r="G187" i="10"/>
  <c r="AK186" i="10"/>
  <c r="AJ186" i="10"/>
  <c r="AI186" i="10"/>
  <c r="AH186" i="10"/>
  <c r="AG186" i="10"/>
  <c r="AF186" i="10"/>
  <c r="AE186" i="10"/>
  <c r="AD186" i="10"/>
  <c r="W186" i="10"/>
  <c r="J186" i="10"/>
  <c r="H186" i="10"/>
  <c r="G186" i="10"/>
  <c r="AK185" i="10"/>
  <c r="AJ185" i="10"/>
  <c r="AI185" i="10"/>
  <c r="AH185" i="10"/>
  <c r="AG185" i="10"/>
  <c r="AF185" i="10"/>
  <c r="AE185" i="10"/>
  <c r="AD185" i="10"/>
  <c r="W185" i="10"/>
  <c r="S185" i="10"/>
  <c r="J185" i="10"/>
  <c r="H185" i="10"/>
  <c r="G185" i="10"/>
  <c r="AK184" i="10"/>
  <c r="AJ184" i="10"/>
  <c r="AI184" i="10"/>
  <c r="AH184" i="10"/>
  <c r="AG184" i="10"/>
  <c r="AF184" i="10"/>
  <c r="AE184" i="10"/>
  <c r="AD184" i="10"/>
  <c r="W184" i="10"/>
  <c r="J184" i="10"/>
  <c r="H184" i="10"/>
  <c r="G184" i="10"/>
  <c r="AK183" i="10"/>
  <c r="AJ183" i="10"/>
  <c r="AI183" i="10"/>
  <c r="AH183" i="10"/>
  <c r="AG183" i="10"/>
  <c r="AF183" i="10"/>
  <c r="AE183" i="10"/>
  <c r="AD183" i="10"/>
  <c r="W183" i="10"/>
  <c r="S183" i="10"/>
  <c r="J183" i="10"/>
  <c r="H183" i="10"/>
  <c r="G183" i="10"/>
  <c r="AK182" i="10"/>
  <c r="AJ182" i="10"/>
  <c r="AI182" i="10"/>
  <c r="AH182" i="10"/>
  <c r="AG182" i="10"/>
  <c r="AF182" i="10"/>
  <c r="AE182" i="10"/>
  <c r="AD182" i="10"/>
  <c r="W182" i="10"/>
  <c r="J182" i="10"/>
  <c r="G182" i="10"/>
  <c r="AK181" i="10"/>
  <c r="AJ181" i="10"/>
  <c r="AI181" i="10"/>
  <c r="AH181" i="10"/>
  <c r="AG181" i="10"/>
  <c r="AF181" i="10"/>
  <c r="AE181" i="10"/>
  <c r="AD181" i="10"/>
  <c r="W181" i="10"/>
  <c r="S181" i="10"/>
  <c r="J181" i="10"/>
  <c r="G181" i="10"/>
  <c r="AK180" i="10"/>
  <c r="AJ180" i="10"/>
  <c r="AI180" i="10"/>
  <c r="AH180" i="10"/>
  <c r="AG180" i="10"/>
  <c r="AF180" i="10"/>
  <c r="AE180" i="10"/>
  <c r="AD180" i="10"/>
  <c r="W180" i="10"/>
  <c r="J180" i="10"/>
  <c r="G180" i="10"/>
  <c r="AK179" i="10"/>
  <c r="AJ179" i="10"/>
  <c r="AI179" i="10"/>
  <c r="AH179" i="10"/>
  <c r="AG179" i="10"/>
  <c r="AF179" i="10"/>
  <c r="AE179" i="10"/>
  <c r="AD179" i="10"/>
  <c r="W179" i="10"/>
  <c r="S179" i="10"/>
  <c r="J179" i="10"/>
  <c r="G179" i="10"/>
  <c r="AK178" i="10"/>
  <c r="AJ178" i="10"/>
  <c r="AI178" i="10"/>
  <c r="AH178" i="10"/>
  <c r="AG178" i="10"/>
  <c r="AF178" i="10"/>
  <c r="AE178" i="10"/>
  <c r="AD178" i="10"/>
  <c r="W178" i="10"/>
  <c r="J178" i="10"/>
  <c r="G178" i="10"/>
  <c r="AK177" i="10"/>
  <c r="AJ177" i="10"/>
  <c r="AI177" i="10"/>
  <c r="AH177" i="10"/>
  <c r="AG177" i="10"/>
  <c r="AF177" i="10"/>
  <c r="AE177" i="10"/>
  <c r="AD177" i="10"/>
  <c r="W177" i="10"/>
  <c r="S177" i="10"/>
  <c r="J177" i="10"/>
  <c r="G177" i="10"/>
  <c r="AK176" i="10"/>
  <c r="AJ176" i="10"/>
  <c r="AI176" i="10"/>
  <c r="AH176" i="10"/>
  <c r="AG176" i="10"/>
  <c r="AF176" i="10"/>
  <c r="AE176" i="10"/>
  <c r="AD176" i="10"/>
  <c r="W176" i="10"/>
  <c r="J176" i="10"/>
  <c r="G176" i="10"/>
  <c r="AK175" i="10"/>
  <c r="AJ175" i="10"/>
  <c r="AI175" i="10"/>
  <c r="AH175" i="10"/>
  <c r="AG175" i="10"/>
  <c r="AF175" i="10"/>
  <c r="AE175" i="10"/>
  <c r="AD175" i="10"/>
  <c r="W175" i="10"/>
  <c r="S175" i="10"/>
  <c r="J175" i="10"/>
  <c r="G175" i="10"/>
  <c r="AK174" i="10"/>
  <c r="AJ174" i="10"/>
  <c r="AI174" i="10"/>
  <c r="AH174" i="10"/>
  <c r="AG174" i="10"/>
  <c r="AF174" i="10"/>
  <c r="AE174" i="10"/>
  <c r="AD174" i="10"/>
  <c r="W174" i="10"/>
  <c r="S174" i="10"/>
  <c r="J174" i="10"/>
  <c r="G174" i="10"/>
  <c r="AK173" i="10"/>
  <c r="AJ173" i="10"/>
  <c r="AI173" i="10"/>
  <c r="AH173" i="10"/>
  <c r="AG173" i="10"/>
  <c r="AF173" i="10"/>
  <c r="AE173" i="10"/>
  <c r="AD173" i="10"/>
  <c r="W173" i="10"/>
  <c r="S173" i="10"/>
  <c r="J173" i="10"/>
  <c r="G173" i="10"/>
  <c r="AK172" i="10"/>
  <c r="AJ172" i="10"/>
  <c r="AI172" i="10"/>
  <c r="AH172" i="10"/>
  <c r="AG172" i="10"/>
  <c r="AF172" i="10"/>
  <c r="AE172" i="10"/>
  <c r="AD172" i="10"/>
  <c r="W172" i="10"/>
  <c r="J172" i="10"/>
  <c r="G172" i="10"/>
  <c r="AK171" i="10"/>
  <c r="AJ171" i="10"/>
  <c r="AI171" i="10"/>
  <c r="AH171" i="10"/>
  <c r="AG171" i="10"/>
  <c r="AF171" i="10"/>
  <c r="AE171" i="10"/>
  <c r="AD171" i="10"/>
  <c r="W171" i="10"/>
  <c r="S171" i="10"/>
  <c r="J171" i="10"/>
  <c r="G171" i="10"/>
  <c r="AK170" i="10"/>
  <c r="AJ170" i="10"/>
  <c r="AI170" i="10"/>
  <c r="AH170" i="10"/>
  <c r="AG170" i="10"/>
  <c r="AF170" i="10"/>
  <c r="AE170" i="10"/>
  <c r="AD170" i="10"/>
  <c r="W170" i="10"/>
  <c r="J170" i="10"/>
  <c r="G170" i="10"/>
  <c r="AK169" i="10"/>
  <c r="AJ169" i="10"/>
  <c r="AI169" i="10"/>
  <c r="AH169" i="10"/>
  <c r="AG169" i="10"/>
  <c r="AF169" i="10"/>
  <c r="AE169" i="10"/>
  <c r="AD169" i="10"/>
  <c r="W169" i="10"/>
  <c r="S169" i="10"/>
  <c r="J169" i="10"/>
  <c r="G169" i="10"/>
  <c r="AK168" i="10"/>
  <c r="AJ168" i="10"/>
  <c r="AI168" i="10"/>
  <c r="AH168" i="10"/>
  <c r="AG168" i="10"/>
  <c r="AF168" i="10"/>
  <c r="AE168" i="10"/>
  <c r="AD168" i="10"/>
  <c r="W168" i="10"/>
  <c r="J168" i="10"/>
  <c r="G168" i="10"/>
  <c r="AK167" i="10"/>
  <c r="AJ167" i="10"/>
  <c r="AI167" i="10"/>
  <c r="AH167" i="10"/>
  <c r="AG167" i="10"/>
  <c r="AF167" i="10"/>
  <c r="AE167" i="10"/>
  <c r="AD167" i="10"/>
  <c r="W167" i="10"/>
  <c r="S167" i="10"/>
  <c r="J167" i="10"/>
  <c r="G167" i="10"/>
  <c r="AK166" i="10"/>
  <c r="AJ166" i="10"/>
  <c r="AI166" i="10"/>
  <c r="AH166" i="10"/>
  <c r="AG166" i="10"/>
  <c r="AF166" i="10"/>
  <c r="AE166" i="10"/>
  <c r="AD166" i="10"/>
  <c r="W166" i="10"/>
  <c r="J166" i="10"/>
  <c r="G166" i="10"/>
  <c r="AK165" i="10"/>
  <c r="AJ165" i="10"/>
  <c r="AI165" i="10"/>
  <c r="AH165" i="10"/>
  <c r="AG165" i="10"/>
  <c r="AF165" i="10"/>
  <c r="AE165" i="10"/>
  <c r="AD165" i="10"/>
  <c r="W165" i="10"/>
  <c r="S165" i="10"/>
  <c r="J165" i="10"/>
  <c r="G165" i="10"/>
  <c r="AK164" i="10"/>
  <c r="AJ164" i="10"/>
  <c r="AI164" i="10"/>
  <c r="AH164" i="10"/>
  <c r="AG164" i="10"/>
  <c r="AF164" i="10"/>
  <c r="AE164" i="10"/>
  <c r="AD164" i="10"/>
  <c r="W164" i="10"/>
  <c r="J164" i="10"/>
  <c r="G164" i="10"/>
  <c r="AK163" i="10"/>
  <c r="AJ163" i="10"/>
  <c r="AI163" i="10"/>
  <c r="AH163" i="10"/>
  <c r="AG163" i="10"/>
  <c r="AF163" i="10"/>
  <c r="AE163" i="10"/>
  <c r="AD163" i="10"/>
  <c r="W163" i="10"/>
  <c r="S163" i="10"/>
  <c r="J163" i="10"/>
  <c r="G163" i="10"/>
  <c r="AK162" i="10"/>
  <c r="AJ162" i="10"/>
  <c r="AI162" i="10"/>
  <c r="AH162" i="10"/>
  <c r="AG162" i="10"/>
  <c r="AF162" i="10"/>
  <c r="AE162" i="10"/>
  <c r="AD162" i="10"/>
  <c r="W162" i="10"/>
  <c r="J162" i="10"/>
  <c r="H162" i="10"/>
  <c r="G162" i="10"/>
  <c r="AK161" i="10"/>
  <c r="AJ161" i="10"/>
  <c r="AI161" i="10"/>
  <c r="AH161" i="10"/>
  <c r="AG161" i="10"/>
  <c r="AF161" i="10"/>
  <c r="AE161" i="10"/>
  <c r="AD161" i="10"/>
  <c r="W161" i="10"/>
  <c r="S161" i="10"/>
  <c r="J161" i="10"/>
  <c r="H161" i="10"/>
  <c r="G161" i="10"/>
  <c r="AK160" i="10"/>
  <c r="AJ160" i="10"/>
  <c r="AI160" i="10"/>
  <c r="AH160" i="10"/>
  <c r="AG160" i="10"/>
  <c r="AF160" i="10"/>
  <c r="AE160" i="10"/>
  <c r="AD160" i="10"/>
  <c r="W160" i="10"/>
  <c r="J160" i="10"/>
  <c r="H160" i="10"/>
  <c r="G160" i="10"/>
  <c r="AK159" i="10"/>
  <c r="AJ159" i="10"/>
  <c r="AI159" i="10"/>
  <c r="AH159" i="10"/>
  <c r="AG159" i="10"/>
  <c r="AF159" i="10"/>
  <c r="AE159" i="10"/>
  <c r="AD159" i="10"/>
  <c r="W159" i="10"/>
  <c r="S159" i="10"/>
  <c r="J159" i="10"/>
  <c r="H159" i="10"/>
  <c r="G159" i="10"/>
  <c r="AK158" i="10"/>
  <c r="AJ158" i="10"/>
  <c r="AI158" i="10"/>
  <c r="AH158" i="10"/>
  <c r="AG158" i="10"/>
  <c r="AF158" i="10"/>
  <c r="AE158" i="10"/>
  <c r="AD158" i="10"/>
  <c r="W158" i="10"/>
  <c r="S158" i="10"/>
  <c r="J158" i="10"/>
  <c r="H158" i="10"/>
  <c r="G158" i="10"/>
  <c r="AK157" i="10"/>
  <c r="AJ157" i="10"/>
  <c r="AI157" i="10"/>
  <c r="AH157" i="10"/>
  <c r="AG157" i="10"/>
  <c r="AF157" i="10"/>
  <c r="AE157" i="10"/>
  <c r="AD157" i="10"/>
  <c r="W157" i="10"/>
  <c r="S157" i="10"/>
  <c r="J157" i="10"/>
  <c r="H157" i="10"/>
  <c r="G157" i="10"/>
  <c r="AK156" i="10"/>
  <c r="AJ156" i="10"/>
  <c r="AI156" i="10"/>
  <c r="AH156" i="10"/>
  <c r="AG156" i="10"/>
  <c r="AF156" i="10"/>
  <c r="AE156" i="10"/>
  <c r="AD156" i="10"/>
  <c r="W156" i="10"/>
  <c r="J156" i="10"/>
  <c r="H156" i="10"/>
  <c r="G156" i="10"/>
  <c r="AK155" i="10"/>
  <c r="AJ155" i="10"/>
  <c r="AI155" i="10"/>
  <c r="AH155" i="10"/>
  <c r="AG155" i="10"/>
  <c r="AF155" i="10"/>
  <c r="AE155" i="10"/>
  <c r="AD155" i="10"/>
  <c r="W155" i="10"/>
  <c r="S155" i="10"/>
  <c r="J155" i="10"/>
  <c r="H155" i="10"/>
  <c r="G155" i="10"/>
  <c r="AK154" i="10"/>
  <c r="AJ154" i="10"/>
  <c r="AI154" i="10"/>
  <c r="AH154" i="10"/>
  <c r="AG154" i="10"/>
  <c r="AF154" i="10"/>
  <c r="AE154" i="10"/>
  <c r="AD154" i="10"/>
  <c r="W154" i="10"/>
  <c r="J154" i="10"/>
  <c r="H154" i="10"/>
  <c r="G154" i="10"/>
  <c r="AK153" i="10"/>
  <c r="AJ153" i="10"/>
  <c r="AI153" i="10"/>
  <c r="AH153" i="10"/>
  <c r="AG153" i="10"/>
  <c r="AF153" i="10"/>
  <c r="AE153" i="10"/>
  <c r="AD153" i="10"/>
  <c r="W153" i="10"/>
  <c r="S153" i="10"/>
  <c r="J153" i="10"/>
  <c r="H153" i="10"/>
  <c r="G153" i="10"/>
  <c r="AK152" i="10"/>
  <c r="AJ152" i="10"/>
  <c r="AI152" i="10"/>
  <c r="AH152" i="10"/>
  <c r="AG152" i="10"/>
  <c r="AF152" i="10"/>
  <c r="AE152" i="10"/>
  <c r="AD152" i="10"/>
  <c r="W152" i="10"/>
  <c r="J152" i="10"/>
  <c r="H152" i="10"/>
  <c r="G152" i="10"/>
  <c r="AK151" i="10"/>
  <c r="AJ151" i="10"/>
  <c r="AI151" i="10"/>
  <c r="AH151" i="10"/>
  <c r="AG151" i="10"/>
  <c r="AF151" i="10"/>
  <c r="AE151" i="10"/>
  <c r="AD151" i="10"/>
  <c r="W151" i="10"/>
  <c r="S151" i="10"/>
  <c r="J151" i="10"/>
  <c r="H151" i="10"/>
  <c r="G151" i="10"/>
  <c r="AK150" i="10"/>
  <c r="AJ150" i="10"/>
  <c r="AI150" i="10"/>
  <c r="AH150" i="10"/>
  <c r="AG150" i="10"/>
  <c r="AF150" i="10"/>
  <c r="AE150" i="10"/>
  <c r="AD150" i="10"/>
  <c r="W150" i="10"/>
  <c r="J150" i="10"/>
  <c r="H150" i="10"/>
  <c r="G150" i="10"/>
  <c r="AK149" i="10"/>
  <c r="AJ149" i="10"/>
  <c r="AI149" i="10"/>
  <c r="AH149" i="10"/>
  <c r="AG149" i="10"/>
  <c r="AF149" i="10"/>
  <c r="AE149" i="10"/>
  <c r="AD149" i="10"/>
  <c r="W149" i="10"/>
  <c r="S149" i="10"/>
  <c r="J149" i="10"/>
  <c r="H149" i="10"/>
  <c r="G149" i="10"/>
  <c r="AK148" i="10"/>
  <c r="AJ148" i="10"/>
  <c r="AI148" i="10"/>
  <c r="AH148" i="10"/>
  <c r="AG148" i="10"/>
  <c r="AF148" i="10"/>
  <c r="AE148" i="10"/>
  <c r="AD148" i="10"/>
  <c r="W148" i="10"/>
  <c r="J148" i="10"/>
  <c r="H148" i="10"/>
  <c r="G148" i="10"/>
  <c r="AK147" i="10"/>
  <c r="AJ147" i="10"/>
  <c r="AI147" i="10"/>
  <c r="AH147" i="10"/>
  <c r="AG147" i="10"/>
  <c r="AF147" i="10"/>
  <c r="AE147" i="10"/>
  <c r="AD147" i="10"/>
  <c r="W147" i="10"/>
  <c r="S147" i="10"/>
  <c r="J147" i="10"/>
  <c r="H147" i="10"/>
  <c r="G147" i="10"/>
  <c r="AK146" i="10"/>
  <c r="AJ146" i="10"/>
  <c r="AI146" i="10"/>
  <c r="AH146" i="10"/>
  <c r="AG146" i="10"/>
  <c r="AF146" i="10"/>
  <c r="AE146" i="10"/>
  <c r="AD146" i="10"/>
  <c r="W146" i="10"/>
  <c r="J146" i="10"/>
  <c r="H146" i="10"/>
  <c r="G146" i="10"/>
  <c r="AK145" i="10"/>
  <c r="AJ145" i="10"/>
  <c r="AI145" i="10"/>
  <c r="AH145" i="10"/>
  <c r="AG145" i="10"/>
  <c r="AF145" i="10"/>
  <c r="AE145" i="10"/>
  <c r="AD145" i="10"/>
  <c r="W145" i="10"/>
  <c r="S145" i="10"/>
  <c r="J145" i="10"/>
  <c r="H145" i="10"/>
  <c r="G145" i="10"/>
  <c r="AK144" i="10"/>
  <c r="AJ144" i="10"/>
  <c r="AI144" i="10"/>
  <c r="AH144" i="10"/>
  <c r="AG144" i="10"/>
  <c r="AF144" i="10"/>
  <c r="AE144" i="10"/>
  <c r="AD144" i="10"/>
  <c r="W144" i="10"/>
  <c r="J144" i="10"/>
  <c r="H144" i="10"/>
  <c r="G144" i="10"/>
  <c r="AK143" i="10"/>
  <c r="AJ143" i="10"/>
  <c r="AI143" i="10"/>
  <c r="AH143" i="10"/>
  <c r="AG143" i="10"/>
  <c r="AF143" i="10"/>
  <c r="AE143" i="10"/>
  <c r="AD143" i="10"/>
  <c r="W143" i="10"/>
  <c r="S143" i="10"/>
  <c r="J143" i="10"/>
  <c r="H143" i="10"/>
  <c r="G143" i="10"/>
  <c r="AK142" i="10"/>
  <c r="AJ142" i="10"/>
  <c r="AI142" i="10"/>
  <c r="AH142" i="10"/>
  <c r="AG142" i="10"/>
  <c r="AF142" i="10"/>
  <c r="AE142" i="10"/>
  <c r="AD142" i="10"/>
  <c r="W142" i="10"/>
  <c r="S142" i="10"/>
  <c r="J142" i="10"/>
  <c r="H142" i="10"/>
  <c r="G142" i="10"/>
  <c r="AK141" i="10"/>
  <c r="AJ141" i="10"/>
  <c r="AI141" i="10"/>
  <c r="AH141" i="10"/>
  <c r="AG141" i="10"/>
  <c r="AF141" i="10"/>
  <c r="AE141" i="10"/>
  <c r="AD141" i="10"/>
  <c r="W141" i="10"/>
  <c r="S141" i="10"/>
  <c r="J141" i="10"/>
  <c r="H141" i="10"/>
  <c r="G141" i="10"/>
  <c r="AK140" i="10"/>
  <c r="AJ140" i="10"/>
  <c r="AI140" i="10"/>
  <c r="AH140" i="10"/>
  <c r="AG140" i="10"/>
  <c r="AF140" i="10"/>
  <c r="AE140" i="10"/>
  <c r="AD140" i="10"/>
  <c r="W140" i="10"/>
  <c r="J140" i="10"/>
  <c r="H140" i="10"/>
  <c r="G140" i="10"/>
  <c r="AK139" i="10"/>
  <c r="AJ139" i="10"/>
  <c r="AI139" i="10"/>
  <c r="AH139" i="10"/>
  <c r="AG139" i="10"/>
  <c r="AF139" i="10"/>
  <c r="AE139" i="10"/>
  <c r="AD139" i="10"/>
  <c r="W139" i="10"/>
  <c r="S139" i="10"/>
  <c r="J139" i="10"/>
  <c r="H139" i="10"/>
  <c r="G139" i="10"/>
  <c r="AK138" i="10"/>
  <c r="AJ138" i="10"/>
  <c r="AI138" i="10"/>
  <c r="AH138" i="10"/>
  <c r="AG138" i="10"/>
  <c r="AF138" i="10"/>
  <c r="AE138" i="10"/>
  <c r="AD138" i="10"/>
  <c r="W138" i="10"/>
  <c r="J138" i="10"/>
  <c r="H138" i="10"/>
  <c r="G138" i="10"/>
  <c r="AK137" i="10"/>
  <c r="AJ137" i="10"/>
  <c r="AI137" i="10"/>
  <c r="AH137" i="10"/>
  <c r="AG137" i="10"/>
  <c r="AF137" i="10"/>
  <c r="AE137" i="10"/>
  <c r="AD137" i="10"/>
  <c r="W137" i="10"/>
  <c r="S137" i="10"/>
  <c r="J137" i="10"/>
  <c r="H137" i="10"/>
  <c r="G137" i="10"/>
  <c r="AK136" i="10"/>
  <c r="AJ136" i="10"/>
  <c r="AI136" i="10"/>
  <c r="AH136" i="10"/>
  <c r="AG136" i="10"/>
  <c r="AF136" i="10"/>
  <c r="AE136" i="10"/>
  <c r="AD136" i="10"/>
  <c r="W136" i="10"/>
  <c r="J136" i="10"/>
  <c r="H136" i="10"/>
  <c r="G136" i="10"/>
  <c r="AK135" i="10"/>
  <c r="AJ135" i="10"/>
  <c r="AI135" i="10"/>
  <c r="AH135" i="10"/>
  <c r="AG135" i="10"/>
  <c r="AF135" i="10"/>
  <c r="AE135" i="10"/>
  <c r="AD135" i="10"/>
  <c r="W135" i="10"/>
  <c r="S135" i="10"/>
  <c r="J135" i="10"/>
  <c r="H135" i="10"/>
  <c r="G135" i="10"/>
  <c r="AK134" i="10"/>
  <c r="AJ134" i="10"/>
  <c r="AI134" i="10"/>
  <c r="AH134" i="10"/>
  <c r="AG134" i="10"/>
  <c r="AF134" i="10"/>
  <c r="AE134" i="10"/>
  <c r="AD134" i="10"/>
  <c r="W134" i="10"/>
  <c r="J134" i="10"/>
  <c r="H134" i="10"/>
  <c r="G134" i="10"/>
  <c r="D194" i="10"/>
  <c r="D132" i="10"/>
  <c r="D70" i="10"/>
  <c r="AK69" i="11"/>
  <c r="AJ69" i="11"/>
  <c r="AI69" i="11"/>
  <c r="AH69" i="11"/>
  <c r="AG69" i="11"/>
  <c r="AF69" i="11"/>
  <c r="AE69" i="11"/>
  <c r="AD69" i="11"/>
  <c r="W69" i="11"/>
  <c r="S69" i="11"/>
  <c r="J69" i="11"/>
  <c r="H69" i="11"/>
  <c r="G69" i="11"/>
  <c r="AK68" i="11"/>
  <c r="AJ68" i="11"/>
  <c r="AI68" i="11"/>
  <c r="AH68" i="11"/>
  <c r="AG68" i="11"/>
  <c r="AF68" i="11"/>
  <c r="AE68" i="11"/>
  <c r="AD68" i="11"/>
  <c r="W68" i="11"/>
  <c r="S68" i="11"/>
  <c r="J68" i="11"/>
  <c r="H68" i="11"/>
  <c r="G68" i="11"/>
  <c r="AK67" i="11"/>
  <c r="AJ67" i="11"/>
  <c r="AI67" i="11"/>
  <c r="AH67" i="11"/>
  <c r="AG67" i="11"/>
  <c r="AF67" i="11"/>
  <c r="AE67" i="11"/>
  <c r="AD67" i="11"/>
  <c r="W67" i="11"/>
  <c r="J67" i="11"/>
  <c r="H67" i="11"/>
  <c r="G67" i="11"/>
  <c r="AK66" i="11"/>
  <c r="AJ66" i="11"/>
  <c r="AI66" i="11"/>
  <c r="AH66" i="11"/>
  <c r="AG66" i="11"/>
  <c r="AF66" i="11"/>
  <c r="AE66" i="11"/>
  <c r="AD66" i="11"/>
  <c r="W66" i="11"/>
  <c r="J66" i="11"/>
  <c r="H66" i="11"/>
  <c r="G66" i="11"/>
  <c r="AK65" i="11"/>
  <c r="AJ65" i="11"/>
  <c r="AI65" i="11"/>
  <c r="AH65" i="11"/>
  <c r="AG65" i="11"/>
  <c r="AF65" i="11"/>
  <c r="AE65" i="11"/>
  <c r="AD65" i="11"/>
  <c r="W65" i="11"/>
  <c r="S65" i="11"/>
  <c r="J65" i="11"/>
  <c r="H65" i="11"/>
  <c r="G65" i="11"/>
  <c r="AK64" i="11"/>
  <c r="AJ64" i="11"/>
  <c r="AI64" i="11"/>
  <c r="AH64" i="11"/>
  <c r="AG64" i="11"/>
  <c r="AF64" i="11"/>
  <c r="AE64" i="11"/>
  <c r="AD64" i="11"/>
  <c r="W64" i="11"/>
  <c r="S64" i="11"/>
  <c r="J64" i="11"/>
  <c r="H64" i="11"/>
  <c r="G64" i="11"/>
  <c r="AK63" i="11"/>
  <c r="AJ63" i="11"/>
  <c r="AI63" i="11"/>
  <c r="AH63" i="11"/>
  <c r="AG63" i="11"/>
  <c r="AF63" i="11"/>
  <c r="AE63" i="11"/>
  <c r="AD63" i="11"/>
  <c r="W63" i="11"/>
  <c r="J63" i="11"/>
  <c r="H63" i="11"/>
  <c r="G63" i="11"/>
  <c r="AK62" i="11"/>
  <c r="AJ62" i="11"/>
  <c r="AI62" i="11"/>
  <c r="AH62" i="11"/>
  <c r="AG62" i="11"/>
  <c r="AF62" i="11"/>
  <c r="AE62" i="11"/>
  <c r="AD62" i="11"/>
  <c r="W62" i="11"/>
  <c r="J62" i="11"/>
  <c r="H62" i="11"/>
  <c r="G62" i="11"/>
  <c r="AK61" i="11"/>
  <c r="AJ61" i="11"/>
  <c r="AI61" i="11"/>
  <c r="AH61" i="11"/>
  <c r="AG61" i="11"/>
  <c r="AF61" i="11"/>
  <c r="AE61" i="11"/>
  <c r="AD61" i="11"/>
  <c r="W61" i="11"/>
  <c r="S61" i="11"/>
  <c r="J61" i="11"/>
  <c r="H61" i="11"/>
  <c r="G61" i="11"/>
  <c r="AK60" i="11"/>
  <c r="AJ60" i="11"/>
  <c r="AI60" i="11"/>
  <c r="AH60" i="11"/>
  <c r="AG60" i="11"/>
  <c r="AF60" i="11"/>
  <c r="AE60" i="11"/>
  <c r="AD60" i="11"/>
  <c r="W60" i="11"/>
  <c r="S60" i="11"/>
  <c r="J60" i="11"/>
  <c r="H60" i="11"/>
  <c r="G60" i="11"/>
  <c r="AK59" i="11"/>
  <c r="AJ59" i="11"/>
  <c r="AI59" i="11"/>
  <c r="AH59" i="11"/>
  <c r="AG59" i="11"/>
  <c r="AF59" i="11"/>
  <c r="AE59" i="11"/>
  <c r="AD59" i="11"/>
  <c r="W59" i="11"/>
  <c r="J59" i="11"/>
  <c r="H59" i="11"/>
  <c r="G59" i="11"/>
  <c r="AK58" i="11"/>
  <c r="AJ58" i="11"/>
  <c r="AI58" i="11"/>
  <c r="AH58" i="11"/>
  <c r="AG58" i="11"/>
  <c r="AF58" i="11"/>
  <c r="AE58" i="11"/>
  <c r="AD58" i="11"/>
  <c r="W58" i="11"/>
  <c r="J58" i="11"/>
  <c r="G58" i="11"/>
  <c r="AK57" i="11"/>
  <c r="AJ57" i="11"/>
  <c r="AI57" i="11"/>
  <c r="AH57" i="11"/>
  <c r="AG57" i="11"/>
  <c r="AF57" i="11"/>
  <c r="AE57" i="11"/>
  <c r="AD57" i="11"/>
  <c r="W57" i="11"/>
  <c r="S57" i="11"/>
  <c r="J57" i="11"/>
  <c r="G57" i="11"/>
  <c r="AK56" i="11"/>
  <c r="AJ56" i="11"/>
  <c r="AI56" i="11"/>
  <c r="AH56" i="11"/>
  <c r="AG56" i="11"/>
  <c r="AF56" i="11"/>
  <c r="AE56" i="11"/>
  <c r="AD56" i="11"/>
  <c r="W56" i="11"/>
  <c r="J56" i="11"/>
  <c r="G56" i="11"/>
  <c r="AK55" i="11"/>
  <c r="AJ55" i="11"/>
  <c r="AI55" i="11"/>
  <c r="AH55" i="11"/>
  <c r="AG55" i="11"/>
  <c r="AF55" i="11"/>
  <c r="AE55" i="11"/>
  <c r="AD55" i="11"/>
  <c r="W55" i="11"/>
  <c r="J55" i="11"/>
  <c r="G55" i="11"/>
  <c r="AK54" i="11"/>
  <c r="AJ54" i="11"/>
  <c r="AI54" i="11"/>
  <c r="AH54" i="11"/>
  <c r="AG54" i="11"/>
  <c r="AF54" i="11"/>
  <c r="AE54" i="11"/>
  <c r="AD54" i="11"/>
  <c r="W54" i="11"/>
  <c r="J54" i="11"/>
  <c r="G54" i="11"/>
  <c r="AK53" i="11"/>
  <c r="AJ53" i="11"/>
  <c r="AI53" i="11"/>
  <c r="AH53" i="11"/>
  <c r="AG53" i="11"/>
  <c r="AF53" i="11"/>
  <c r="AE53" i="11"/>
  <c r="AD53" i="11"/>
  <c r="W53" i="11"/>
  <c r="S53" i="11"/>
  <c r="J53" i="11"/>
  <c r="G53" i="11"/>
  <c r="AK52" i="11"/>
  <c r="AJ52" i="11"/>
  <c r="AI52" i="11"/>
  <c r="AH52" i="11"/>
  <c r="AG52" i="11"/>
  <c r="AF52" i="11"/>
  <c r="AE52" i="11"/>
  <c r="AD52" i="11"/>
  <c r="W52" i="11"/>
  <c r="J52" i="11"/>
  <c r="G52" i="11"/>
  <c r="AK51" i="11"/>
  <c r="AJ51" i="11"/>
  <c r="AI51" i="11"/>
  <c r="AH51" i="11"/>
  <c r="AG51" i="11"/>
  <c r="AF51" i="11"/>
  <c r="AE51" i="11"/>
  <c r="AD51" i="11"/>
  <c r="W51" i="11"/>
  <c r="S51" i="11"/>
  <c r="J51" i="11"/>
  <c r="G51" i="11"/>
  <c r="AK50" i="11"/>
  <c r="AJ50" i="11"/>
  <c r="AI50" i="11"/>
  <c r="AH50" i="11"/>
  <c r="AG50" i="11"/>
  <c r="AF50" i="11"/>
  <c r="AE50" i="11"/>
  <c r="AD50" i="11"/>
  <c r="W50" i="11"/>
  <c r="S50" i="11"/>
  <c r="J50" i="11"/>
  <c r="G50" i="11"/>
  <c r="AK49" i="11"/>
  <c r="AJ49" i="11"/>
  <c r="AI49" i="11"/>
  <c r="AH49" i="11"/>
  <c r="AG49" i="11"/>
  <c r="AF49" i="11"/>
  <c r="AE49" i="11"/>
  <c r="AD49" i="11"/>
  <c r="W49" i="11"/>
  <c r="S49" i="11"/>
  <c r="J49" i="11"/>
  <c r="G49" i="11"/>
  <c r="AK48" i="11"/>
  <c r="AJ48" i="11"/>
  <c r="AI48" i="11"/>
  <c r="AH48" i="11"/>
  <c r="AG48" i="11"/>
  <c r="AF48" i="11"/>
  <c r="AE48" i="11"/>
  <c r="AD48" i="11"/>
  <c r="W48" i="11"/>
  <c r="J48" i="11"/>
  <c r="G48" i="11"/>
  <c r="AK47" i="11"/>
  <c r="AJ47" i="11"/>
  <c r="AI47" i="11"/>
  <c r="AH47" i="11"/>
  <c r="AG47" i="11"/>
  <c r="AF47" i="11"/>
  <c r="AE47" i="11"/>
  <c r="AD47" i="11"/>
  <c r="W47" i="11"/>
  <c r="S47" i="11"/>
  <c r="J47" i="11"/>
  <c r="G47" i="11"/>
  <c r="AK46" i="11"/>
  <c r="AJ46" i="11"/>
  <c r="AI46" i="11"/>
  <c r="AH46" i="11"/>
  <c r="AG46" i="11"/>
  <c r="AF46" i="11"/>
  <c r="AE46" i="11"/>
  <c r="AD46" i="11"/>
  <c r="W46" i="11"/>
  <c r="J46" i="11"/>
  <c r="G46" i="11"/>
  <c r="AK45" i="11"/>
  <c r="AJ45" i="11"/>
  <c r="AI45" i="11"/>
  <c r="AH45" i="11"/>
  <c r="AG45" i="11"/>
  <c r="AF45" i="11"/>
  <c r="AE45" i="11"/>
  <c r="AD45" i="11"/>
  <c r="W45" i="11"/>
  <c r="S45" i="11"/>
  <c r="J45" i="11"/>
  <c r="G45" i="11"/>
  <c r="AK44" i="11"/>
  <c r="AJ44" i="11"/>
  <c r="AI44" i="11"/>
  <c r="AH44" i="11"/>
  <c r="AG44" i="11"/>
  <c r="AF44" i="11"/>
  <c r="AE44" i="11"/>
  <c r="AD44" i="11"/>
  <c r="W44" i="11"/>
  <c r="J44" i="11"/>
  <c r="G44" i="11"/>
  <c r="AK43" i="11"/>
  <c r="AJ43" i="11"/>
  <c r="AI43" i="11"/>
  <c r="AH43" i="11"/>
  <c r="AG43" i="11"/>
  <c r="AF43" i="11"/>
  <c r="AE43" i="11"/>
  <c r="AD43" i="11"/>
  <c r="W43" i="11"/>
  <c r="J43" i="11"/>
  <c r="G43" i="11"/>
  <c r="AK42" i="11"/>
  <c r="AJ42" i="11"/>
  <c r="AI42" i="11"/>
  <c r="AH42" i="11"/>
  <c r="AG42" i="11"/>
  <c r="AF42" i="11"/>
  <c r="AE42" i="11"/>
  <c r="AD42" i="11"/>
  <c r="W42" i="11"/>
  <c r="J42" i="11"/>
  <c r="G42" i="11"/>
  <c r="AK41" i="11"/>
  <c r="AJ41" i="11"/>
  <c r="AI41" i="11"/>
  <c r="AH41" i="11"/>
  <c r="AG41" i="11"/>
  <c r="AF41" i="11"/>
  <c r="AE41" i="11"/>
  <c r="AD41" i="11"/>
  <c r="W41" i="11"/>
  <c r="S41" i="11"/>
  <c r="J41" i="11"/>
  <c r="G41" i="11"/>
  <c r="AK40" i="11"/>
  <c r="AJ40" i="11"/>
  <c r="AI40" i="11"/>
  <c r="AH40" i="11"/>
  <c r="AG40" i="11"/>
  <c r="AF40" i="11"/>
  <c r="AE40" i="11"/>
  <c r="AD40" i="11"/>
  <c r="W40" i="11"/>
  <c r="J40" i="11"/>
  <c r="G40" i="11"/>
  <c r="AK39" i="11"/>
  <c r="AJ39" i="11"/>
  <c r="AI39" i="11"/>
  <c r="AH39" i="11"/>
  <c r="AG39" i="11"/>
  <c r="AF39" i="11"/>
  <c r="AE39" i="11"/>
  <c r="AD39" i="11"/>
  <c r="W39" i="11"/>
  <c r="J39" i="11"/>
  <c r="G39" i="11"/>
  <c r="AK38" i="11"/>
  <c r="AJ38" i="11"/>
  <c r="AI38" i="11"/>
  <c r="AH38" i="11"/>
  <c r="AG38" i="11"/>
  <c r="AF38" i="11"/>
  <c r="AE38" i="11"/>
  <c r="AD38" i="11"/>
  <c r="W38" i="11"/>
  <c r="J38" i="11"/>
  <c r="H38" i="11"/>
  <c r="G38" i="11"/>
  <c r="AK37" i="11"/>
  <c r="AJ37" i="11"/>
  <c r="AI37" i="11"/>
  <c r="AH37" i="11"/>
  <c r="AG37" i="11"/>
  <c r="AF37" i="11"/>
  <c r="AE37" i="11"/>
  <c r="AD37" i="11"/>
  <c r="W37" i="11"/>
  <c r="S37" i="11"/>
  <c r="J37" i="11"/>
  <c r="H37" i="11"/>
  <c r="G37" i="11"/>
  <c r="AK36" i="11"/>
  <c r="AJ36" i="11"/>
  <c r="AI36" i="11"/>
  <c r="AH36" i="11"/>
  <c r="AG36" i="11"/>
  <c r="AF36" i="11"/>
  <c r="AE36" i="11"/>
  <c r="AD36" i="11"/>
  <c r="W36" i="11"/>
  <c r="S36" i="11"/>
  <c r="J36" i="11"/>
  <c r="H36" i="11"/>
  <c r="G36" i="11"/>
  <c r="AK35" i="11"/>
  <c r="AJ35" i="11"/>
  <c r="AI35" i="11"/>
  <c r="AH35" i="11"/>
  <c r="AG35" i="11"/>
  <c r="AF35" i="11"/>
  <c r="AE35" i="11"/>
  <c r="AD35" i="11"/>
  <c r="W35" i="11"/>
  <c r="S35" i="11"/>
  <c r="J35" i="11"/>
  <c r="H35" i="11"/>
  <c r="G35" i="11"/>
  <c r="AK34" i="11"/>
  <c r="AJ34" i="11"/>
  <c r="AI34" i="11"/>
  <c r="AH34" i="11"/>
  <c r="AG34" i="11"/>
  <c r="AF34" i="11"/>
  <c r="AE34" i="11"/>
  <c r="AD34" i="11"/>
  <c r="W34" i="11"/>
  <c r="J34" i="11"/>
  <c r="H34" i="11"/>
  <c r="G34" i="11"/>
  <c r="AK33" i="11"/>
  <c r="AJ33" i="11"/>
  <c r="AI33" i="11"/>
  <c r="AH33" i="11"/>
  <c r="AG33" i="11"/>
  <c r="AF33" i="11"/>
  <c r="AE33" i="11"/>
  <c r="AD33" i="11"/>
  <c r="W33" i="11"/>
  <c r="S33" i="11"/>
  <c r="J33" i="11"/>
  <c r="H33" i="11"/>
  <c r="G33" i="11"/>
  <c r="AK32" i="11"/>
  <c r="AJ32" i="11"/>
  <c r="AI32" i="11"/>
  <c r="AH32" i="11"/>
  <c r="AG32" i="11"/>
  <c r="AF32" i="11"/>
  <c r="AE32" i="11"/>
  <c r="AD32" i="11"/>
  <c r="W32" i="11"/>
  <c r="S32" i="11"/>
  <c r="J32" i="11"/>
  <c r="H32" i="11"/>
  <c r="G32" i="11"/>
  <c r="AK31" i="11"/>
  <c r="AJ31" i="11"/>
  <c r="AI31" i="11"/>
  <c r="AH31" i="11"/>
  <c r="AG31" i="11"/>
  <c r="AF31" i="11"/>
  <c r="AE31" i="11"/>
  <c r="AD31" i="11"/>
  <c r="W31" i="11"/>
  <c r="S31" i="11"/>
  <c r="J31" i="11"/>
  <c r="H31" i="11"/>
  <c r="G31" i="11"/>
  <c r="AK30" i="11"/>
  <c r="AJ30" i="11"/>
  <c r="AI30" i="11"/>
  <c r="AH30" i="11"/>
  <c r="AG30" i="11"/>
  <c r="AF30" i="11"/>
  <c r="AE30" i="11"/>
  <c r="AD30" i="11"/>
  <c r="W30" i="11"/>
  <c r="J30" i="11"/>
  <c r="H30" i="11"/>
  <c r="G30" i="11"/>
  <c r="AK29" i="11"/>
  <c r="AJ29" i="11"/>
  <c r="AI29" i="11"/>
  <c r="AH29" i="11"/>
  <c r="AG29" i="11"/>
  <c r="AF29" i="11"/>
  <c r="AE29" i="11"/>
  <c r="AD29" i="11"/>
  <c r="W29" i="11"/>
  <c r="S29" i="11"/>
  <c r="J29" i="11"/>
  <c r="H29" i="11"/>
  <c r="G29" i="11"/>
  <c r="AK28" i="11"/>
  <c r="AJ28" i="11"/>
  <c r="AI28" i="11"/>
  <c r="AH28" i="11"/>
  <c r="AG28" i="11"/>
  <c r="AF28" i="11"/>
  <c r="AE28" i="11"/>
  <c r="AD28" i="11"/>
  <c r="W28" i="11"/>
  <c r="S28" i="11"/>
  <c r="J28" i="11"/>
  <c r="H28" i="11"/>
  <c r="G28" i="11"/>
  <c r="AK27" i="11"/>
  <c r="AJ27" i="11"/>
  <c r="AI27" i="11"/>
  <c r="AH27" i="11"/>
  <c r="AG27" i="11"/>
  <c r="AF27" i="11"/>
  <c r="AE27" i="11"/>
  <c r="AD27" i="11"/>
  <c r="W27" i="11"/>
  <c r="S27" i="11"/>
  <c r="J27" i="11"/>
  <c r="H27" i="11"/>
  <c r="G27" i="11"/>
  <c r="AK26" i="11"/>
  <c r="AJ26" i="11"/>
  <c r="AI26" i="11"/>
  <c r="AH26" i="11"/>
  <c r="AG26" i="11"/>
  <c r="AF26" i="11"/>
  <c r="AE26" i="11"/>
  <c r="AD26" i="11"/>
  <c r="W26" i="11"/>
  <c r="J26" i="11"/>
  <c r="H26" i="11"/>
  <c r="G26" i="11"/>
  <c r="AK25" i="11"/>
  <c r="AJ25" i="11"/>
  <c r="AI25" i="11"/>
  <c r="AH25" i="11"/>
  <c r="AG25" i="11"/>
  <c r="AF25" i="11"/>
  <c r="AE25" i="11"/>
  <c r="AD25" i="11"/>
  <c r="W25" i="11"/>
  <c r="S25" i="11"/>
  <c r="J25" i="11"/>
  <c r="H25" i="11"/>
  <c r="G25" i="11"/>
  <c r="AK24" i="11"/>
  <c r="AJ24" i="11"/>
  <c r="AI24" i="11"/>
  <c r="AH24" i="11"/>
  <c r="AG24" i="11"/>
  <c r="AF24" i="11"/>
  <c r="AE24" i="11"/>
  <c r="AD24" i="11"/>
  <c r="W24" i="11"/>
  <c r="S24" i="11"/>
  <c r="J24" i="11"/>
  <c r="H24" i="11"/>
  <c r="G24" i="11"/>
  <c r="AK23" i="11"/>
  <c r="AJ23" i="11"/>
  <c r="AI23" i="11"/>
  <c r="AH23" i="11"/>
  <c r="AG23" i="11"/>
  <c r="AF23" i="11"/>
  <c r="AE23" i="11"/>
  <c r="AD23" i="11"/>
  <c r="W23" i="11"/>
  <c r="S23" i="11"/>
  <c r="J23" i="11"/>
  <c r="H23" i="11"/>
  <c r="G23" i="11"/>
  <c r="AK22" i="11"/>
  <c r="AJ22" i="11"/>
  <c r="AI22" i="11"/>
  <c r="AH22" i="11"/>
  <c r="AG22" i="11"/>
  <c r="AF22" i="11"/>
  <c r="AE22" i="11"/>
  <c r="AD22" i="11"/>
  <c r="W22" i="11"/>
  <c r="J22" i="11"/>
  <c r="H22" i="11"/>
  <c r="G22" i="11"/>
  <c r="AK21" i="11"/>
  <c r="AJ21" i="11"/>
  <c r="AI21" i="11"/>
  <c r="AH21" i="11"/>
  <c r="AG21" i="11"/>
  <c r="AF21" i="11"/>
  <c r="AE21" i="11"/>
  <c r="AD21" i="11"/>
  <c r="W21" i="11"/>
  <c r="S21" i="11"/>
  <c r="J21" i="11"/>
  <c r="H21" i="11"/>
  <c r="G21" i="11"/>
  <c r="AK20" i="11"/>
  <c r="AJ20" i="11"/>
  <c r="AI20" i="11"/>
  <c r="AH20" i="11"/>
  <c r="AG20" i="11"/>
  <c r="AF20" i="11"/>
  <c r="AE20" i="11"/>
  <c r="AD20" i="11"/>
  <c r="W20" i="11"/>
  <c r="S20" i="11"/>
  <c r="J20" i="11"/>
  <c r="H20" i="11"/>
  <c r="G20" i="11"/>
  <c r="AK19" i="11"/>
  <c r="AJ19" i="11"/>
  <c r="AI19" i="11"/>
  <c r="AH19" i="11"/>
  <c r="AG19" i="11"/>
  <c r="AF19" i="11"/>
  <c r="AE19" i="11"/>
  <c r="AD19" i="11"/>
  <c r="W19" i="11"/>
  <c r="S19" i="11"/>
  <c r="J19" i="11"/>
  <c r="H19" i="11"/>
  <c r="G19" i="11"/>
  <c r="AK18" i="11"/>
  <c r="AJ18" i="11"/>
  <c r="AI18" i="11"/>
  <c r="AH18" i="11"/>
  <c r="AG18" i="11"/>
  <c r="AF18" i="11"/>
  <c r="AE18" i="11"/>
  <c r="AD18" i="11"/>
  <c r="W18" i="11"/>
  <c r="J18" i="11"/>
  <c r="H18" i="11"/>
  <c r="G18" i="11"/>
  <c r="AK17" i="11"/>
  <c r="AJ17" i="11"/>
  <c r="AI17" i="11"/>
  <c r="AH17" i="11"/>
  <c r="AG17" i="11"/>
  <c r="AF17" i="11"/>
  <c r="AE17" i="11"/>
  <c r="AD17" i="11"/>
  <c r="W17" i="11"/>
  <c r="S17" i="11"/>
  <c r="J17" i="11"/>
  <c r="H17" i="11"/>
  <c r="G17" i="11"/>
  <c r="AK16" i="11"/>
  <c r="AJ16" i="11"/>
  <c r="AI16" i="11"/>
  <c r="AH16" i="11"/>
  <c r="AG16" i="11"/>
  <c r="AF16" i="11"/>
  <c r="AE16" i="11"/>
  <c r="AD16" i="11"/>
  <c r="W16" i="11"/>
  <c r="S16" i="11"/>
  <c r="J16" i="11"/>
  <c r="H16" i="11"/>
  <c r="G16" i="11"/>
  <c r="AK15" i="11"/>
  <c r="AJ15" i="11"/>
  <c r="AI15" i="11"/>
  <c r="AH15" i="11"/>
  <c r="AG15" i="11"/>
  <c r="AF15" i="11"/>
  <c r="AE15" i="11"/>
  <c r="AD15" i="11"/>
  <c r="W15" i="11"/>
  <c r="S15" i="11"/>
  <c r="J15" i="11"/>
  <c r="H15" i="11"/>
  <c r="G15" i="11"/>
  <c r="AK14" i="11"/>
  <c r="AJ14" i="11"/>
  <c r="AI14" i="11"/>
  <c r="AH14" i="11"/>
  <c r="AG14" i="11"/>
  <c r="AF14" i="11"/>
  <c r="AE14" i="11"/>
  <c r="AD14" i="11"/>
  <c r="W14" i="11"/>
  <c r="J14" i="11"/>
  <c r="H14" i="11"/>
  <c r="G14" i="11"/>
  <c r="AK13" i="11"/>
  <c r="AJ13" i="11"/>
  <c r="AI13" i="11"/>
  <c r="AH13" i="11"/>
  <c r="AG13" i="11"/>
  <c r="AF13" i="11"/>
  <c r="AE13" i="11"/>
  <c r="AD13" i="11"/>
  <c r="W13" i="11"/>
  <c r="S13" i="11"/>
  <c r="J13" i="11"/>
  <c r="H13" i="11"/>
  <c r="G13" i="11"/>
  <c r="AK12" i="11"/>
  <c r="AJ12" i="11"/>
  <c r="AI12" i="11"/>
  <c r="AH12" i="11"/>
  <c r="AG12" i="11"/>
  <c r="AF12" i="11"/>
  <c r="AE12" i="11"/>
  <c r="AD12" i="11"/>
  <c r="W12" i="11"/>
  <c r="S12" i="11"/>
  <c r="J12" i="11"/>
  <c r="H12" i="11"/>
  <c r="G12" i="11"/>
  <c r="AK11" i="11"/>
  <c r="AJ11" i="11"/>
  <c r="AI11" i="11"/>
  <c r="AH11" i="11"/>
  <c r="AG11" i="11"/>
  <c r="AF11" i="11"/>
  <c r="AE11" i="11"/>
  <c r="AD11" i="11"/>
  <c r="W11" i="11"/>
  <c r="J11" i="11"/>
  <c r="H11" i="11"/>
  <c r="G11" i="11"/>
  <c r="AK10" i="11"/>
  <c r="AJ10" i="11"/>
  <c r="AI10" i="11"/>
  <c r="AH10" i="11"/>
  <c r="AG10" i="11"/>
  <c r="AF10" i="11"/>
  <c r="AE10" i="11"/>
  <c r="AD10" i="11"/>
  <c r="W10" i="11"/>
  <c r="J10" i="11"/>
  <c r="H10" i="11"/>
  <c r="G10" i="11"/>
  <c r="AK131" i="11"/>
  <c r="AJ131" i="11"/>
  <c r="AI131" i="11"/>
  <c r="AH131" i="11"/>
  <c r="AG131" i="11"/>
  <c r="AF131" i="11"/>
  <c r="AE131" i="11"/>
  <c r="AD131" i="11"/>
  <c r="W131" i="11"/>
  <c r="S131" i="11"/>
  <c r="J131" i="11"/>
  <c r="H131" i="11"/>
  <c r="G131" i="11"/>
  <c r="AK130" i="11"/>
  <c r="AJ130" i="11"/>
  <c r="AI130" i="11"/>
  <c r="AH130" i="11"/>
  <c r="AG130" i="11"/>
  <c r="AF130" i="11"/>
  <c r="AE130" i="11"/>
  <c r="AD130" i="11"/>
  <c r="W130" i="11"/>
  <c r="S130" i="11"/>
  <c r="J130" i="11"/>
  <c r="H130" i="11"/>
  <c r="G130" i="11"/>
  <c r="AK129" i="11"/>
  <c r="AJ129" i="11"/>
  <c r="AI129" i="11"/>
  <c r="AH129" i="11"/>
  <c r="AG129" i="11"/>
  <c r="AF129" i="11"/>
  <c r="AE129" i="11"/>
  <c r="AD129" i="11"/>
  <c r="W129" i="11"/>
  <c r="S129" i="11"/>
  <c r="J129" i="11"/>
  <c r="H129" i="11"/>
  <c r="G129" i="11"/>
  <c r="AK128" i="11"/>
  <c r="AJ128" i="11"/>
  <c r="AI128" i="11"/>
  <c r="AH128" i="11"/>
  <c r="AG128" i="11"/>
  <c r="AF128" i="11"/>
  <c r="AE128" i="11"/>
  <c r="AD128" i="11"/>
  <c r="W128" i="11"/>
  <c r="J128" i="11"/>
  <c r="H128" i="11"/>
  <c r="G128" i="11"/>
  <c r="AK127" i="11"/>
  <c r="AJ127" i="11"/>
  <c r="AI127" i="11"/>
  <c r="AH127" i="11"/>
  <c r="AG127" i="11"/>
  <c r="AF127" i="11"/>
  <c r="AE127" i="11"/>
  <c r="AD127" i="11"/>
  <c r="W127" i="11"/>
  <c r="S127" i="11"/>
  <c r="J127" i="11"/>
  <c r="H127" i="11"/>
  <c r="G127" i="11"/>
  <c r="AK126" i="11"/>
  <c r="AJ126" i="11"/>
  <c r="AI126" i="11"/>
  <c r="AH126" i="11"/>
  <c r="AG126" i="11"/>
  <c r="AF126" i="11"/>
  <c r="AE126" i="11"/>
  <c r="AD126" i="11"/>
  <c r="W126" i="11"/>
  <c r="S126" i="11"/>
  <c r="J126" i="11"/>
  <c r="H126" i="11"/>
  <c r="G126" i="11"/>
  <c r="AK125" i="11"/>
  <c r="AJ125" i="11"/>
  <c r="AI125" i="11"/>
  <c r="AH125" i="11"/>
  <c r="AG125" i="11"/>
  <c r="AF125" i="11"/>
  <c r="AE125" i="11"/>
  <c r="AD125" i="11"/>
  <c r="W125" i="11"/>
  <c r="S125" i="11"/>
  <c r="J125" i="11"/>
  <c r="H125" i="11"/>
  <c r="G125" i="11"/>
  <c r="AK124" i="11"/>
  <c r="AJ124" i="11"/>
  <c r="AI124" i="11"/>
  <c r="AH124" i="11"/>
  <c r="AG124" i="11"/>
  <c r="AF124" i="11"/>
  <c r="AE124" i="11"/>
  <c r="AD124" i="11"/>
  <c r="W124" i="11"/>
  <c r="J124" i="11"/>
  <c r="H124" i="11"/>
  <c r="G124" i="11"/>
  <c r="AK123" i="11"/>
  <c r="AJ123" i="11"/>
  <c r="AI123" i="11"/>
  <c r="AH123" i="11"/>
  <c r="AG123" i="11"/>
  <c r="AF123" i="11"/>
  <c r="AE123" i="11"/>
  <c r="AD123" i="11"/>
  <c r="W123" i="11"/>
  <c r="S123" i="11"/>
  <c r="J123" i="11"/>
  <c r="H123" i="11"/>
  <c r="G123" i="11"/>
  <c r="AK122" i="11"/>
  <c r="AJ122" i="11"/>
  <c r="AI122" i="11"/>
  <c r="AH122" i="11"/>
  <c r="AG122" i="11"/>
  <c r="AF122" i="11"/>
  <c r="AE122" i="11"/>
  <c r="AD122" i="11"/>
  <c r="W122" i="11"/>
  <c r="S122" i="11"/>
  <c r="J122" i="11"/>
  <c r="H122" i="11"/>
  <c r="G122" i="11"/>
  <c r="AK121" i="11"/>
  <c r="AJ121" i="11"/>
  <c r="AI121" i="11"/>
  <c r="AH121" i="11"/>
  <c r="AG121" i="11"/>
  <c r="AF121" i="11"/>
  <c r="AE121" i="11"/>
  <c r="AD121" i="11"/>
  <c r="W121" i="11"/>
  <c r="S121" i="11"/>
  <c r="J121" i="11"/>
  <c r="H121" i="11"/>
  <c r="G121" i="11"/>
  <c r="AK120" i="11"/>
  <c r="AJ120" i="11"/>
  <c r="AI120" i="11"/>
  <c r="AH120" i="11"/>
  <c r="AG120" i="11"/>
  <c r="AF120" i="11"/>
  <c r="AE120" i="11"/>
  <c r="AD120" i="11"/>
  <c r="W120" i="11"/>
  <c r="J120" i="11"/>
  <c r="G120" i="11"/>
  <c r="AK119" i="11"/>
  <c r="AJ119" i="11"/>
  <c r="AI119" i="11"/>
  <c r="AH119" i="11"/>
  <c r="AG119" i="11"/>
  <c r="AF119" i="11"/>
  <c r="AE119" i="11"/>
  <c r="AD119" i="11"/>
  <c r="W119" i="11"/>
  <c r="S119" i="11"/>
  <c r="J119" i="11"/>
  <c r="G119" i="11"/>
  <c r="AK118" i="11"/>
  <c r="AJ118" i="11"/>
  <c r="AI118" i="11"/>
  <c r="AH118" i="11"/>
  <c r="AG118" i="11"/>
  <c r="AF118" i="11"/>
  <c r="AE118" i="11"/>
  <c r="AD118" i="11"/>
  <c r="W118" i="11"/>
  <c r="S118" i="11"/>
  <c r="J118" i="11"/>
  <c r="G118" i="11"/>
  <c r="AK117" i="11"/>
  <c r="AJ117" i="11"/>
  <c r="AI117" i="11"/>
  <c r="AH117" i="11"/>
  <c r="AG117" i="11"/>
  <c r="AF117" i="11"/>
  <c r="AE117" i="11"/>
  <c r="AD117" i="11"/>
  <c r="W117" i="11"/>
  <c r="S117" i="11"/>
  <c r="J117" i="11"/>
  <c r="G117" i="11"/>
  <c r="AK116" i="11"/>
  <c r="AJ116" i="11"/>
  <c r="AI116" i="11"/>
  <c r="AH116" i="11"/>
  <c r="AG116" i="11"/>
  <c r="AF116" i="11"/>
  <c r="AE116" i="11"/>
  <c r="AD116" i="11"/>
  <c r="W116" i="11"/>
  <c r="J116" i="11"/>
  <c r="G116" i="11"/>
  <c r="AK115" i="11"/>
  <c r="AJ115" i="11"/>
  <c r="AI115" i="11"/>
  <c r="AH115" i="11"/>
  <c r="AG115" i="11"/>
  <c r="AF115" i="11"/>
  <c r="AE115" i="11"/>
  <c r="AD115" i="11"/>
  <c r="W115" i="11"/>
  <c r="S115" i="11"/>
  <c r="J115" i="11"/>
  <c r="G115" i="11"/>
  <c r="AK114" i="11"/>
  <c r="AJ114" i="11"/>
  <c r="AI114" i="11"/>
  <c r="AH114" i="11"/>
  <c r="AG114" i="11"/>
  <c r="AF114" i="11"/>
  <c r="AE114" i="11"/>
  <c r="AD114" i="11"/>
  <c r="W114" i="11"/>
  <c r="S114" i="11"/>
  <c r="J114" i="11"/>
  <c r="G114" i="11"/>
  <c r="AK113" i="11"/>
  <c r="AJ113" i="11"/>
  <c r="AI113" i="11"/>
  <c r="AH113" i="11"/>
  <c r="AG113" i="11"/>
  <c r="AF113" i="11"/>
  <c r="AE113" i="11"/>
  <c r="AD113" i="11"/>
  <c r="W113" i="11"/>
  <c r="S113" i="11"/>
  <c r="J113" i="11"/>
  <c r="G113" i="11"/>
  <c r="AK112" i="11"/>
  <c r="AJ112" i="11"/>
  <c r="AI112" i="11"/>
  <c r="AH112" i="11"/>
  <c r="AG112" i="11"/>
  <c r="AF112" i="11"/>
  <c r="AE112" i="11"/>
  <c r="AD112" i="11"/>
  <c r="W112" i="11"/>
  <c r="J112" i="11"/>
  <c r="G112" i="11"/>
  <c r="AK111" i="11"/>
  <c r="AJ111" i="11"/>
  <c r="AI111" i="11"/>
  <c r="AH111" i="11"/>
  <c r="AG111" i="11"/>
  <c r="AF111" i="11"/>
  <c r="AE111" i="11"/>
  <c r="AD111" i="11"/>
  <c r="W111" i="11"/>
  <c r="S111" i="11"/>
  <c r="J111" i="11"/>
  <c r="G111" i="11"/>
  <c r="AK110" i="11"/>
  <c r="AJ110" i="11"/>
  <c r="AI110" i="11"/>
  <c r="AH110" i="11"/>
  <c r="AG110" i="11"/>
  <c r="AF110" i="11"/>
  <c r="AE110" i="11"/>
  <c r="AD110" i="11"/>
  <c r="W110" i="11"/>
  <c r="S110" i="11"/>
  <c r="J110" i="11"/>
  <c r="G110" i="11"/>
  <c r="AK109" i="11"/>
  <c r="AJ109" i="11"/>
  <c r="AI109" i="11"/>
  <c r="AH109" i="11"/>
  <c r="AG109" i="11"/>
  <c r="AF109" i="11"/>
  <c r="AE109" i="11"/>
  <c r="AD109" i="11"/>
  <c r="W109" i="11"/>
  <c r="S109" i="11"/>
  <c r="J109" i="11"/>
  <c r="G109" i="11"/>
  <c r="AK108" i="11"/>
  <c r="AJ108" i="11"/>
  <c r="AI108" i="11"/>
  <c r="AH108" i="11"/>
  <c r="AG108" i="11"/>
  <c r="AF108" i="11"/>
  <c r="AE108" i="11"/>
  <c r="AD108" i="11"/>
  <c r="W108" i="11"/>
  <c r="J108" i="11"/>
  <c r="G108" i="11"/>
  <c r="AK107" i="11"/>
  <c r="AJ107" i="11"/>
  <c r="AI107" i="11"/>
  <c r="AH107" i="11"/>
  <c r="AG107" i="11"/>
  <c r="AF107" i="11"/>
  <c r="AE107" i="11"/>
  <c r="AD107" i="11"/>
  <c r="W107" i="11"/>
  <c r="S107" i="11"/>
  <c r="J107" i="11"/>
  <c r="G107" i="11"/>
  <c r="AK106" i="11"/>
  <c r="AJ106" i="11"/>
  <c r="AI106" i="11"/>
  <c r="AH106" i="11"/>
  <c r="AG106" i="11"/>
  <c r="AF106" i="11"/>
  <c r="AE106" i="11"/>
  <c r="AD106" i="11"/>
  <c r="W106" i="11"/>
  <c r="S106" i="11"/>
  <c r="J106" i="11"/>
  <c r="G106" i="11"/>
  <c r="AK105" i="11"/>
  <c r="AJ105" i="11"/>
  <c r="AI105" i="11"/>
  <c r="AH105" i="11"/>
  <c r="AG105" i="11"/>
  <c r="AF105" i="11"/>
  <c r="AE105" i="11"/>
  <c r="AD105" i="11"/>
  <c r="W105" i="11"/>
  <c r="S105" i="11"/>
  <c r="J105" i="11"/>
  <c r="G105" i="11"/>
  <c r="AK104" i="11"/>
  <c r="AJ104" i="11"/>
  <c r="AI104" i="11"/>
  <c r="AH104" i="11"/>
  <c r="AG104" i="11"/>
  <c r="AF104" i="11"/>
  <c r="AE104" i="11"/>
  <c r="AD104" i="11"/>
  <c r="W104" i="11"/>
  <c r="J104" i="11"/>
  <c r="G104" i="11"/>
  <c r="AK103" i="11"/>
  <c r="AJ103" i="11"/>
  <c r="AI103" i="11"/>
  <c r="AH103" i="11"/>
  <c r="AG103" i="11"/>
  <c r="AF103" i="11"/>
  <c r="AE103" i="11"/>
  <c r="AD103" i="11"/>
  <c r="W103" i="11"/>
  <c r="S103" i="11"/>
  <c r="J103" i="11"/>
  <c r="G103" i="11"/>
  <c r="AK102" i="11"/>
  <c r="AJ102" i="11"/>
  <c r="AI102" i="11"/>
  <c r="AH102" i="11"/>
  <c r="AG102" i="11"/>
  <c r="AF102" i="11"/>
  <c r="AE102" i="11"/>
  <c r="AD102" i="11"/>
  <c r="W102" i="11"/>
  <c r="S102" i="11"/>
  <c r="J102" i="11"/>
  <c r="G102" i="11"/>
  <c r="AK101" i="11"/>
  <c r="AJ101" i="11"/>
  <c r="AI101" i="11"/>
  <c r="AH101" i="11"/>
  <c r="AG101" i="11"/>
  <c r="AF101" i="11"/>
  <c r="AE101" i="11"/>
  <c r="AD101" i="11"/>
  <c r="W101" i="11"/>
  <c r="S101" i="11"/>
  <c r="J101" i="11"/>
  <c r="G101" i="11"/>
  <c r="AK100" i="11"/>
  <c r="AJ100" i="11"/>
  <c r="AI100" i="11"/>
  <c r="AH100" i="11"/>
  <c r="AG100" i="11"/>
  <c r="AF100" i="11"/>
  <c r="AE100" i="11"/>
  <c r="AD100" i="11"/>
  <c r="W100" i="11"/>
  <c r="J100" i="11"/>
  <c r="H100" i="11"/>
  <c r="G100" i="11"/>
  <c r="AK99" i="11"/>
  <c r="AJ99" i="11"/>
  <c r="AI99" i="11"/>
  <c r="AH99" i="11"/>
  <c r="AG99" i="11"/>
  <c r="AF99" i="11"/>
  <c r="AE99" i="11"/>
  <c r="AD99" i="11"/>
  <c r="W99" i="11"/>
  <c r="S99" i="11"/>
  <c r="J99" i="11"/>
  <c r="H99" i="11"/>
  <c r="G99" i="11"/>
  <c r="AK98" i="11"/>
  <c r="AJ98" i="11"/>
  <c r="AI98" i="11"/>
  <c r="AH98" i="11"/>
  <c r="AG98" i="11"/>
  <c r="AF98" i="11"/>
  <c r="AE98" i="11"/>
  <c r="AD98" i="11"/>
  <c r="W98" i="11"/>
  <c r="S98" i="11"/>
  <c r="J98" i="11"/>
  <c r="H98" i="11"/>
  <c r="G98" i="11"/>
  <c r="AK97" i="11"/>
  <c r="AJ97" i="11"/>
  <c r="AI97" i="11"/>
  <c r="AH97" i="11"/>
  <c r="AG97" i="11"/>
  <c r="AF97" i="11"/>
  <c r="AE97" i="11"/>
  <c r="AD97" i="11"/>
  <c r="W97" i="11"/>
  <c r="S97" i="11"/>
  <c r="J97" i="11"/>
  <c r="H97" i="11"/>
  <c r="G97" i="11"/>
  <c r="AK96" i="11"/>
  <c r="AJ96" i="11"/>
  <c r="AI96" i="11"/>
  <c r="AH96" i="11"/>
  <c r="AG96" i="11"/>
  <c r="AF96" i="11"/>
  <c r="AE96" i="11"/>
  <c r="AD96" i="11"/>
  <c r="W96" i="11"/>
  <c r="J96" i="11"/>
  <c r="H96" i="11"/>
  <c r="G96" i="11"/>
  <c r="AK95" i="11"/>
  <c r="AJ95" i="11"/>
  <c r="AI95" i="11"/>
  <c r="AH95" i="11"/>
  <c r="AG95" i="11"/>
  <c r="AF95" i="11"/>
  <c r="AE95" i="11"/>
  <c r="AD95" i="11"/>
  <c r="W95" i="11"/>
  <c r="S95" i="11"/>
  <c r="J95" i="11"/>
  <c r="H95" i="11"/>
  <c r="G95" i="11"/>
  <c r="AK94" i="11"/>
  <c r="AJ94" i="11"/>
  <c r="AI94" i="11"/>
  <c r="AH94" i="11"/>
  <c r="AG94" i="11"/>
  <c r="AF94" i="11"/>
  <c r="AE94" i="11"/>
  <c r="AD94" i="11"/>
  <c r="W94" i="11"/>
  <c r="S94" i="11"/>
  <c r="J94" i="11"/>
  <c r="H94" i="11"/>
  <c r="G94" i="11"/>
  <c r="AK93" i="11"/>
  <c r="AJ93" i="11"/>
  <c r="AI93" i="11"/>
  <c r="AH93" i="11"/>
  <c r="AG93" i="11"/>
  <c r="AF93" i="11"/>
  <c r="AE93" i="11"/>
  <c r="AD93" i="11"/>
  <c r="W93" i="11"/>
  <c r="S93" i="11"/>
  <c r="J93" i="11"/>
  <c r="H93" i="11"/>
  <c r="G93" i="11"/>
  <c r="AK92" i="11"/>
  <c r="AJ92" i="11"/>
  <c r="AI92" i="11"/>
  <c r="AH92" i="11"/>
  <c r="AG92" i="11"/>
  <c r="AF92" i="11"/>
  <c r="AE92" i="11"/>
  <c r="AD92" i="11"/>
  <c r="W92" i="11"/>
  <c r="J92" i="11"/>
  <c r="H92" i="11"/>
  <c r="G92" i="11"/>
  <c r="AK91" i="11"/>
  <c r="AJ91" i="11"/>
  <c r="AI91" i="11"/>
  <c r="AH91" i="11"/>
  <c r="AG91" i="11"/>
  <c r="AF91" i="11"/>
  <c r="AE91" i="11"/>
  <c r="AD91" i="11"/>
  <c r="W91" i="11"/>
  <c r="S91" i="11"/>
  <c r="J91" i="11"/>
  <c r="H91" i="11"/>
  <c r="G91" i="11"/>
  <c r="AK90" i="11"/>
  <c r="AJ90" i="11"/>
  <c r="AI90" i="11"/>
  <c r="AH90" i="11"/>
  <c r="AG90" i="11"/>
  <c r="AF90" i="11"/>
  <c r="AE90" i="11"/>
  <c r="AD90" i="11"/>
  <c r="W90" i="11"/>
  <c r="S90" i="11"/>
  <c r="J90" i="11"/>
  <c r="H90" i="11"/>
  <c r="G90" i="11"/>
  <c r="AK89" i="11"/>
  <c r="AJ89" i="11"/>
  <c r="AI89" i="11"/>
  <c r="AH89" i="11"/>
  <c r="AG89" i="11"/>
  <c r="AF89" i="11"/>
  <c r="AE89" i="11"/>
  <c r="AD89" i="11"/>
  <c r="W89" i="11"/>
  <c r="S89" i="11"/>
  <c r="J89" i="11"/>
  <c r="H89" i="11"/>
  <c r="G89" i="11"/>
  <c r="AK88" i="11"/>
  <c r="AJ88" i="11"/>
  <c r="AI88" i="11"/>
  <c r="AH88" i="11"/>
  <c r="AG88" i="11"/>
  <c r="AF88" i="11"/>
  <c r="AE88" i="11"/>
  <c r="AD88" i="11"/>
  <c r="W88" i="11"/>
  <c r="J88" i="11"/>
  <c r="H88" i="11"/>
  <c r="G88" i="11"/>
  <c r="AK87" i="11"/>
  <c r="AJ87" i="11"/>
  <c r="AI87" i="11"/>
  <c r="AH87" i="11"/>
  <c r="AG87" i="11"/>
  <c r="AF87" i="11"/>
  <c r="AE87" i="11"/>
  <c r="AD87" i="11"/>
  <c r="W87" i="11"/>
  <c r="S87" i="11"/>
  <c r="J87" i="11"/>
  <c r="H87" i="11"/>
  <c r="G87" i="11"/>
  <c r="AK86" i="11"/>
  <c r="AJ86" i="11"/>
  <c r="AI86" i="11"/>
  <c r="AH86" i="11"/>
  <c r="AG86" i="11"/>
  <c r="AF86" i="11"/>
  <c r="AE86" i="11"/>
  <c r="AD86" i="11"/>
  <c r="W86" i="11"/>
  <c r="S86" i="11"/>
  <c r="J86" i="11"/>
  <c r="H86" i="11"/>
  <c r="G86" i="11"/>
  <c r="AK85" i="11"/>
  <c r="AJ85" i="11"/>
  <c r="AI85" i="11"/>
  <c r="AH85" i="11"/>
  <c r="AG85" i="11"/>
  <c r="AF85" i="11"/>
  <c r="AE85" i="11"/>
  <c r="AD85" i="11"/>
  <c r="W85" i="11"/>
  <c r="S85" i="11"/>
  <c r="J85" i="11"/>
  <c r="H85" i="11"/>
  <c r="G85" i="11"/>
  <c r="AK84" i="11"/>
  <c r="AJ84" i="11"/>
  <c r="AI84" i="11"/>
  <c r="AH84" i="11"/>
  <c r="AG84" i="11"/>
  <c r="AF84" i="11"/>
  <c r="AE84" i="11"/>
  <c r="AD84" i="11"/>
  <c r="W84" i="11"/>
  <c r="J84" i="11"/>
  <c r="H84" i="11"/>
  <c r="G84" i="11"/>
  <c r="AK83" i="11"/>
  <c r="AJ83" i="11"/>
  <c r="AI83" i="11"/>
  <c r="AH83" i="11"/>
  <c r="AG83" i="11"/>
  <c r="AF83" i="11"/>
  <c r="AE83" i="11"/>
  <c r="AD83" i="11"/>
  <c r="W83" i="11"/>
  <c r="S83" i="11"/>
  <c r="J83" i="11"/>
  <c r="H83" i="11"/>
  <c r="G83" i="11"/>
  <c r="AK82" i="11"/>
  <c r="AJ82" i="11"/>
  <c r="AI82" i="11"/>
  <c r="AH82" i="11"/>
  <c r="AG82" i="11"/>
  <c r="AF82" i="11"/>
  <c r="AE82" i="11"/>
  <c r="AD82" i="11"/>
  <c r="W82" i="11"/>
  <c r="S82" i="11"/>
  <c r="J82" i="11"/>
  <c r="H82" i="11"/>
  <c r="G82" i="11"/>
  <c r="AK81" i="11"/>
  <c r="AJ81" i="11"/>
  <c r="AI81" i="11"/>
  <c r="AH81" i="11"/>
  <c r="AG81" i="11"/>
  <c r="AF81" i="11"/>
  <c r="AE81" i="11"/>
  <c r="AD81" i="11"/>
  <c r="W81" i="11"/>
  <c r="S81" i="11"/>
  <c r="J81" i="11"/>
  <c r="H81" i="11"/>
  <c r="G81" i="11"/>
  <c r="AK80" i="11"/>
  <c r="AJ80" i="11"/>
  <c r="AI80" i="11"/>
  <c r="AH80" i="11"/>
  <c r="AG80" i="11"/>
  <c r="AF80" i="11"/>
  <c r="AE80" i="11"/>
  <c r="AD80" i="11"/>
  <c r="W80" i="11"/>
  <c r="J80" i="11"/>
  <c r="H80" i="11"/>
  <c r="G80" i="11"/>
  <c r="AK79" i="11"/>
  <c r="AJ79" i="11"/>
  <c r="AI79" i="11"/>
  <c r="AH79" i="11"/>
  <c r="AG79" i="11"/>
  <c r="AF79" i="11"/>
  <c r="AE79" i="11"/>
  <c r="AD79" i="11"/>
  <c r="W79" i="11"/>
  <c r="S79" i="11"/>
  <c r="J79" i="11"/>
  <c r="H79" i="11"/>
  <c r="G79" i="11"/>
  <c r="AK78" i="11"/>
  <c r="AJ78" i="11"/>
  <c r="AI78" i="11"/>
  <c r="AH78" i="11"/>
  <c r="AG78" i="11"/>
  <c r="AF78" i="11"/>
  <c r="AE78" i="11"/>
  <c r="AD78" i="11"/>
  <c r="W78" i="11"/>
  <c r="S78" i="11"/>
  <c r="J78" i="11"/>
  <c r="H78" i="11"/>
  <c r="G78" i="11"/>
  <c r="AK77" i="11"/>
  <c r="AJ77" i="11"/>
  <c r="AI77" i="11"/>
  <c r="AH77" i="11"/>
  <c r="AG77" i="11"/>
  <c r="AF77" i="11"/>
  <c r="AE77" i="11"/>
  <c r="AD77" i="11"/>
  <c r="W77" i="11"/>
  <c r="S77" i="11"/>
  <c r="J77" i="11"/>
  <c r="H77" i="11"/>
  <c r="G77" i="11"/>
  <c r="AK76" i="11"/>
  <c r="AJ76" i="11"/>
  <c r="AI76" i="11"/>
  <c r="AH76" i="11"/>
  <c r="AG76" i="11"/>
  <c r="AF76" i="11"/>
  <c r="AE76" i="11"/>
  <c r="AD76" i="11"/>
  <c r="W76" i="11"/>
  <c r="J76" i="11"/>
  <c r="H76" i="11"/>
  <c r="G76" i="11"/>
  <c r="AK75" i="11"/>
  <c r="AJ75" i="11"/>
  <c r="AI75" i="11"/>
  <c r="AH75" i="11"/>
  <c r="AG75" i="11"/>
  <c r="AF75" i="11"/>
  <c r="AE75" i="11"/>
  <c r="AD75" i="11"/>
  <c r="W75" i="11"/>
  <c r="S75" i="11"/>
  <c r="J75" i="11"/>
  <c r="H75" i="11"/>
  <c r="G75" i="11"/>
  <c r="AK74" i="11"/>
  <c r="AJ74" i="11"/>
  <c r="AI74" i="11"/>
  <c r="AH74" i="11"/>
  <c r="AG74" i="11"/>
  <c r="AF74" i="11"/>
  <c r="AE74" i="11"/>
  <c r="AD74" i="11"/>
  <c r="W74" i="11"/>
  <c r="S74" i="11"/>
  <c r="J74" i="11"/>
  <c r="H74" i="11"/>
  <c r="G74" i="11"/>
  <c r="AK73" i="11"/>
  <c r="AJ73" i="11"/>
  <c r="AI73" i="11"/>
  <c r="AH73" i="11"/>
  <c r="AG73" i="11"/>
  <c r="AF73" i="11"/>
  <c r="AE73" i="11"/>
  <c r="AD73" i="11"/>
  <c r="W73" i="11"/>
  <c r="S73" i="11"/>
  <c r="J73" i="11"/>
  <c r="H73" i="11"/>
  <c r="G73" i="11"/>
  <c r="AK72" i="11"/>
  <c r="AJ72" i="11"/>
  <c r="AI72" i="11"/>
  <c r="AH72" i="11"/>
  <c r="AG72" i="11"/>
  <c r="AF72" i="11"/>
  <c r="AE72" i="11"/>
  <c r="AD72" i="11"/>
  <c r="W72" i="11"/>
  <c r="J72" i="11"/>
  <c r="H72" i="11"/>
  <c r="G72" i="11"/>
  <c r="AK193" i="11"/>
  <c r="AJ193" i="11"/>
  <c r="AI193" i="11"/>
  <c r="AH193" i="11"/>
  <c r="AG193" i="11"/>
  <c r="AF193" i="11"/>
  <c r="AE193" i="11"/>
  <c r="AD193" i="11"/>
  <c r="W193" i="11"/>
  <c r="S193" i="11"/>
  <c r="J193" i="11"/>
  <c r="H193" i="11"/>
  <c r="G193" i="11"/>
  <c r="AK192" i="11"/>
  <c r="AJ192" i="11"/>
  <c r="AI192" i="11"/>
  <c r="AH192" i="11"/>
  <c r="AG192" i="11"/>
  <c r="AF192" i="11"/>
  <c r="AE192" i="11"/>
  <c r="AD192" i="11"/>
  <c r="W192" i="11"/>
  <c r="S192" i="11"/>
  <c r="J192" i="11"/>
  <c r="H192" i="11"/>
  <c r="G192" i="11"/>
  <c r="AK191" i="11"/>
  <c r="AJ191" i="11"/>
  <c r="AI191" i="11"/>
  <c r="AH191" i="11"/>
  <c r="AG191" i="11"/>
  <c r="AF191" i="11"/>
  <c r="AE191" i="11"/>
  <c r="AD191" i="11"/>
  <c r="W191" i="11"/>
  <c r="S191" i="11"/>
  <c r="J191" i="11"/>
  <c r="H191" i="11"/>
  <c r="G191" i="11"/>
  <c r="AK190" i="11"/>
  <c r="AJ190" i="11"/>
  <c r="AI190" i="11"/>
  <c r="AH190" i="11"/>
  <c r="AG190" i="11"/>
  <c r="AF190" i="11"/>
  <c r="AE190" i="11"/>
  <c r="AD190" i="11"/>
  <c r="W190" i="11"/>
  <c r="J190" i="11"/>
  <c r="H190" i="11"/>
  <c r="G190" i="11"/>
  <c r="AK189" i="11"/>
  <c r="AJ189" i="11"/>
  <c r="AI189" i="11"/>
  <c r="AH189" i="11"/>
  <c r="AG189" i="11"/>
  <c r="AF189" i="11"/>
  <c r="AE189" i="11"/>
  <c r="AD189" i="11"/>
  <c r="W189" i="11"/>
  <c r="S189" i="11"/>
  <c r="J189" i="11"/>
  <c r="H189" i="11"/>
  <c r="G189" i="11"/>
  <c r="AK188" i="11"/>
  <c r="AJ188" i="11"/>
  <c r="AI188" i="11"/>
  <c r="AH188" i="11"/>
  <c r="AG188" i="11"/>
  <c r="AF188" i="11"/>
  <c r="AE188" i="11"/>
  <c r="AD188" i="11"/>
  <c r="W188" i="11"/>
  <c r="J188" i="11"/>
  <c r="H188" i="11"/>
  <c r="G188" i="11"/>
  <c r="AK187" i="11"/>
  <c r="AJ187" i="11"/>
  <c r="AI187" i="11"/>
  <c r="AH187" i="11"/>
  <c r="AG187" i="11"/>
  <c r="AF187" i="11"/>
  <c r="AE187" i="11"/>
  <c r="AD187" i="11"/>
  <c r="W187" i="11"/>
  <c r="S187" i="11"/>
  <c r="J187" i="11"/>
  <c r="H187" i="11"/>
  <c r="G187" i="11"/>
  <c r="AK186" i="11"/>
  <c r="AJ186" i="11"/>
  <c r="AI186" i="11"/>
  <c r="AH186" i="11"/>
  <c r="AG186" i="11"/>
  <c r="AF186" i="11"/>
  <c r="AE186" i="11"/>
  <c r="AD186" i="11"/>
  <c r="W186" i="11"/>
  <c r="S186" i="11"/>
  <c r="J186" i="11"/>
  <c r="H186" i="11"/>
  <c r="G186" i="11"/>
  <c r="AK185" i="11"/>
  <c r="AJ185" i="11"/>
  <c r="AI185" i="11"/>
  <c r="AH185" i="11"/>
  <c r="AG185" i="11"/>
  <c r="AF185" i="11"/>
  <c r="AE185" i="11"/>
  <c r="AD185" i="11"/>
  <c r="W185" i="11"/>
  <c r="S185" i="11"/>
  <c r="J185" i="11"/>
  <c r="H185" i="11"/>
  <c r="G185" i="11"/>
  <c r="AK184" i="11"/>
  <c r="AJ184" i="11"/>
  <c r="AI184" i="11"/>
  <c r="AH184" i="11"/>
  <c r="AG184" i="11"/>
  <c r="AF184" i="11"/>
  <c r="AE184" i="11"/>
  <c r="AD184" i="11"/>
  <c r="W184" i="11"/>
  <c r="S184" i="11"/>
  <c r="J184" i="11"/>
  <c r="H184" i="11"/>
  <c r="G184" i="11"/>
  <c r="AK183" i="11"/>
  <c r="AJ183" i="11"/>
  <c r="AI183" i="11"/>
  <c r="AH183" i="11"/>
  <c r="AG183" i="11"/>
  <c r="AF183" i="11"/>
  <c r="AE183" i="11"/>
  <c r="AD183" i="11"/>
  <c r="W183" i="11"/>
  <c r="S183" i="11"/>
  <c r="J183" i="11"/>
  <c r="H183" i="11"/>
  <c r="G183" i="11"/>
  <c r="AK182" i="11"/>
  <c r="AJ182" i="11"/>
  <c r="AI182" i="11"/>
  <c r="AH182" i="11"/>
  <c r="AG182" i="11"/>
  <c r="AF182" i="11"/>
  <c r="AE182" i="11"/>
  <c r="AD182" i="11"/>
  <c r="W182" i="11"/>
  <c r="S182" i="11"/>
  <c r="J182" i="11"/>
  <c r="G182" i="11"/>
  <c r="AK181" i="11"/>
  <c r="AJ181" i="11"/>
  <c r="AI181" i="11"/>
  <c r="AH181" i="11"/>
  <c r="AG181" i="11"/>
  <c r="AF181" i="11"/>
  <c r="AE181" i="11"/>
  <c r="AD181" i="11"/>
  <c r="W181" i="11"/>
  <c r="S181" i="11"/>
  <c r="J181" i="11"/>
  <c r="G181" i="11"/>
  <c r="AK180" i="11"/>
  <c r="AJ180" i="11"/>
  <c r="AI180" i="11"/>
  <c r="AH180" i="11"/>
  <c r="AG180" i="11"/>
  <c r="AF180" i="11"/>
  <c r="AE180" i="11"/>
  <c r="AD180" i="11"/>
  <c r="W180" i="11"/>
  <c r="J180" i="11"/>
  <c r="G180" i="11"/>
  <c r="AK179" i="11"/>
  <c r="AJ179" i="11"/>
  <c r="AI179" i="11"/>
  <c r="AH179" i="11"/>
  <c r="AG179" i="11"/>
  <c r="AF179" i="11"/>
  <c r="AE179" i="11"/>
  <c r="AD179" i="11"/>
  <c r="W179" i="11"/>
  <c r="S179" i="11"/>
  <c r="J179" i="11"/>
  <c r="G179" i="11"/>
  <c r="AK178" i="11"/>
  <c r="AJ178" i="11"/>
  <c r="AI178" i="11"/>
  <c r="AH178" i="11"/>
  <c r="AG178" i="11"/>
  <c r="AF178" i="11"/>
  <c r="AE178" i="11"/>
  <c r="AD178" i="11"/>
  <c r="W178" i="11"/>
  <c r="J178" i="11"/>
  <c r="G178" i="11"/>
  <c r="AK177" i="11"/>
  <c r="AJ177" i="11"/>
  <c r="AI177" i="11"/>
  <c r="AH177" i="11"/>
  <c r="AG177" i="11"/>
  <c r="AF177" i="11"/>
  <c r="AE177" i="11"/>
  <c r="AD177" i="11"/>
  <c r="W177" i="11"/>
  <c r="S177" i="11"/>
  <c r="J177" i="11"/>
  <c r="G177" i="11"/>
  <c r="AK176" i="11"/>
  <c r="AJ176" i="11"/>
  <c r="AI176" i="11"/>
  <c r="AH176" i="11"/>
  <c r="AG176" i="11"/>
  <c r="AF176" i="11"/>
  <c r="AE176" i="11"/>
  <c r="AD176" i="11"/>
  <c r="W176" i="11"/>
  <c r="J176" i="11"/>
  <c r="G176" i="11"/>
  <c r="AK175" i="11"/>
  <c r="AJ175" i="11"/>
  <c r="AI175" i="11"/>
  <c r="AH175" i="11"/>
  <c r="AG175" i="11"/>
  <c r="AF175" i="11"/>
  <c r="AE175" i="11"/>
  <c r="AD175" i="11"/>
  <c r="W175" i="11"/>
  <c r="S175" i="11"/>
  <c r="J175" i="11"/>
  <c r="G175" i="11"/>
  <c r="AK174" i="11"/>
  <c r="AJ174" i="11"/>
  <c r="AI174" i="11"/>
  <c r="AH174" i="11"/>
  <c r="AG174" i="11"/>
  <c r="AF174" i="11"/>
  <c r="AE174" i="11"/>
  <c r="AD174" i="11"/>
  <c r="W174" i="11"/>
  <c r="J174" i="11"/>
  <c r="G174" i="11"/>
  <c r="AK173" i="11"/>
  <c r="AJ173" i="11"/>
  <c r="AI173" i="11"/>
  <c r="AH173" i="11"/>
  <c r="AG173" i="11"/>
  <c r="AF173" i="11"/>
  <c r="AE173" i="11"/>
  <c r="AD173" i="11"/>
  <c r="W173" i="11"/>
  <c r="S173" i="11"/>
  <c r="J173" i="11"/>
  <c r="G173" i="11"/>
  <c r="AK172" i="11"/>
  <c r="AJ172" i="11"/>
  <c r="AI172" i="11"/>
  <c r="AH172" i="11"/>
  <c r="AG172" i="11"/>
  <c r="AF172" i="11"/>
  <c r="AE172" i="11"/>
  <c r="AD172" i="11"/>
  <c r="W172" i="11"/>
  <c r="J172" i="11"/>
  <c r="G172" i="11"/>
  <c r="AK171" i="11"/>
  <c r="AJ171" i="11"/>
  <c r="AI171" i="11"/>
  <c r="AH171" i="11"/>
  <c r="AG171" i="11"/>
  <c r="AF171" i="11"/>
  <c r="AE171" i="11"/>
  <c r="AD171" i="11"/>
  <c r="W171" i="11"/>
  <c r="S171" i="11"/>
  <c r="J171" i="11"/>
  <c r="G171" i="11"/>
  <c r="AK170" i="11"/>
  <c r="AJ170" i="11"/>
  <c r="AI170" i="11"/>
  <c r="AH170" i="11"/>
  <c r="AG170" i="11"/>
  <c r="AF170" i="11"/>
  <c r="AE170" i="11"/>
  <c r="AD170" i="11"/>
  <c r="W170" i="11"/>
  <c r="J170" i="11"/>
  <c r="G170" i="11"/>
  <c r="AK169" i="11"/>
  <c r="AJ169" i="11"/>
  <c r="AI169" i="11"/>
  <c r="AH169" i="11"/>
  <c r="AG169" i="11"/>
  <c r="AF169" i="11"/>
  <c r="AE169" i="11"/>
  <c r="AD169" i="11"/>
  <c r="W169" i="11"/>
  <c r="S169" i="11"/>
  <c r="J169" i="11"/>
  <c r="G169" i="11"/>
  <c r="AK168" i="11"/>
  <c r="AJ168" i="11"/>
  <c r="AI168" i="11"/>
  <c r="AH168" i="11"/>
  <c r="AG168" i="11"/>
  <c r="AF168" i="11"/>
  <c r="AE168" i="11"/>
  <c r="AD168" i="11"/>
  <c r="W168" i="11"/>
  <c r="J168" i="11"/>
  <c r="G168" i="11"/>
  <c r="AK167" i="11"/>
  <c r="AJ167" i="11"/>
  <c r="AI167" i="11"/>
  <c r="AH167" i="11"/>
  <c r="AG167" i="11"/>
  <c r="AF167" i="11"/>
  <c r="AE167" i="11"/>
  <c r="AD167" i="11"/>
  <c r="W167" i="11"/>
  <c r="S167" i="11"/>
  <c r="J167" i="11"/>
  <c r="G167" i="11"/>
  <c r="AK166" i="11"/>
  <c r="AJ166" i="11"/>
  <c r="AI166" i="11"/>
  <c r="AH166" i="11"/>
  <c r="AG166" i="11"/>
  <c r="AF166" i="11"/>
  <c r="AE166" i="11"/>
  <c r="AD166" i="11"/>
  <c r="W166" i="11"/>
  <c r="S166" i="11"/>
  <c r="J166" i="11"/>
  <c r="G166" i="11"/>
  <c r="AK165" i="11"/>
  <c r="AJ165" i="11"/>
  <c r="AI165" i="11"/>
  <c r="AH165" i="11"/>
  <c r="AG165" i="11"/>
  <c r="AF165" i="11"/>
  <c r="AE165" i="11"/>
  <c r="AD165" i="11"/>
  <c r="W165" i="11"/>
  <c r="S165" i="11"/>
  <c r="J165" i="11"/>
  <c r="G165" i="11"/>
  <c r="AK164" i="11"/>
  <c r="AJ164" i="11"/>
  <c r="AI164" i="11"/>
  <c r="AH164" i="11"/>
  <c r="AG164" i="11"/>
  <c r="AF164" i="11"/>
  <c r="AE164" i="11"/>
  <c r="AD164" i="11"/>
  <c r="W164" i="11"/>
  <c r="J164" i="11"/>
  <c r="G164" i="11"/>
  <c r="AK163" i="11"/>
  <c r="AJ163" i="11"/>
  <c r="AI163" i="11"/>
  <c r="AH163" i="11"/>
  <c r="AG163" i="11"/>
  <c r="AF163" i="11"/>
  <c r="AE163" i="11"/>
  <c r="AD163" i="11"/>
  <c r="W163" i="11"/>
  <c r="S163" i="11"/>
  <c r="J163" i="11"/>
  <c r="G163" i="11"/>
  <c r="AK162" i="11"/>
  <c r="AJ162" i="11"/>
  <c r="AI162" i="11"/>
  <c r="AH162" i="11"/>
  <c r="AG162" i="11"/>
  <c r="AF162" i="11"/>
  <c r="AE162" i="11"/>
  <c r="AD162" i="11"/>
  <c r="W162" i="11"/>
  <c r="J162" i="11"/>
  <c r="H162" i="11"/>
  <c r="G162" i="11"/>
  <c r="AK161" i="11"/>
  <c r="AJ161" i="11"/>
  <c r="AI161" i="11"/>
  <c r="AH161" i="11"/>
  <c r="AG161" i="11"/>
  <c r="AF161" i="11"/>
  <c r="AE161" i="11"/>
  <c r="AD161" i="11"/>
  <c r="W161" i="11"/>
  <c r="S161" i="11"/>
  <c r="J161" i="11"/>
  <c r="H161" i="11"/>
  <c r="G161" i="11"/>
  <c r="AK160" i="11"/>
  <c r="AJ160" i="11"/>
  <c r="AI160" i="11"/>
  <c r="AH160" i="11"/>
  <c r="AG160" i="11"/>
  <c r="AF160" i="11"/>
  <c r="AE160" i="11"/>
  <c r="AD160" i="11"/>
  <c r="W160" i="11"/>
  <c r="S160" i="11"/>
  <c r="J160" i="11"/>
  <c r="H160" i="11"/>
  <c r="G160" i="11"/>
  <c r="AK159" i="11"/>
  <c r="AJ159" i="11"/>
  <c r="AI159" i="11"/>
  <c r="AH159" i="11"/>
  <c r="AG159" i="11"/>
  <c r="AF159" i="11"/>
  <c r="AE159" i="11"/>
  <c r="AD159" i="11"/>
  <c r="W159" i="11"/>
  <c r="S159" i="11"/>
  <c r="J159" i="11"/>
  <c r="H159" i="11"/>
  <c r="G159" i="11"/>
  <c r="AK158" i="11"/>
  <c r="AJ158" i="11"/>
  <c r="AI158" i="11"/>
  <c r="AH158" i="11"/>
  <c r="AG158" i="11"/>
  <c r="AF158" i="11"/>
  <c r="AE158" i="11"/>
  <c r="AD158" i="11"/>
  <c r="W158" i="11"/>
  <c r="J158" i="11"/>
  <c r="H158" i="11"/>
  <c r="G158" i="11"/>
  <c r="AK157" i="11"/>
  <c r="AJ157" i="11"/>
  <c r="AI157" i="11"/>
  <c r="AH157" i="11"/>
  <c r="AG157" i="11"/>
  <c r="AF157" i="11"/>
  <c r="AE157" i="11"/>
  <c r="AD157" i="11"/>
  <c r="W157" i="11"/>
  <c r="S157" i="11"/>
  <c r="J157" i="11"/>
  <c r="H157" i="11"/>
  <c r="G157" i="11"/>
  <c r="AK156" i="11"/>
  <c r="AJ156" i="11"/>
  <c r="AI156" i="11"/>
  <c r="AH156" i="11"/>
  <c r="AG156" i="11"/>
  <c r="AF156" i="11"/>
  <c r="AE156" i="11"/>
  <c r="AD156" i="11"/>
  <c r="W156" i="11"/>
  <c r="S156" i="11"/>
  <c r="J156" i="11"/>
  <c r="H156" i="11"/>
  <c r="G156" i="11"/>
  <c r="AK155" i="11"/>
  <c r="AJ155" i="11"/>
  <c r="AI155" i="11"/>
  <c r="AH155" i="11"/>
  <c r="AG155" i="11"/>
  <c r="AF155" i="11"/>
  <c r="AE155" i="11"/>
  <c r="AD155" i="11"/>
  <c r="W155" i="11"/>
  <c r="S155" i="11"/>
  <c r="J155" i="11"/>
  <c r="H155" i="11"/>
  <c r="G155" i="11"/>
  <c r="AK154" i="11"/>
  <c r="AJ154" i="11"/>
  <c r="AI154" i="11"/>
  <c r="AH154" i="11"/>
  <c r="AG154" i="11"/>
  <c r="AF154" i="11"/>
  <c r="AE154" i="11"/>
  <c r="AD154" i="11"/>
  <c r="W154" i="11"/>
  <c r="J154" i="11"/>
  <c r="H154" i="11"/>
  <c r="G154" i="11"/>
  <c r="AK153" i="11"/>
  <c r="AJ153" i="11"/>
  <c r="AI153" i="11"/>
  <c r="AH153" i="11"/>
  <c r="AG153" i="11"/>
  <c r="AF153" i="11"/>
  <c r="AE153" i="11"/>
  <c r="AD153" i="11"/>
  <c r="W153" i="11"/>
  <c r="S153" i="11"/>
  <c r="J153" i="11"/>
  <c r="H153" i="11"/>
  <c r="G153" i="11"/>
  <c r="AK152" i="11"/>
  <c r="AJ152" i="11"/>
  <c r="AI152" i="11"/>
  <c r="AH152" i="11"/>
  <c r="AG152" i="11"/>
  <c r="AF152" i="11"/>
  <c r="AE152" i="11"/>
  <c r="AD152" i="11"/>
  <c r="W152" i="11"/>
  <c r="S152" i="11"/>
  <c r="J152" i="11"/>
  <c r="H152" i="11"/>
  <c r="G152" i="11"/>
  <c r="AK151" i="11"/>
  <c r="AJ151" i="11"/>
  <c r="AI151" i="11"/>
  <c r="AH151" i="11"/>
  <c r="AG151" i="11"/>
  <c r="AF151" i="11"/>
  <c r="AE151" i="11"/>
  <c r="AD151" i="11"/>
  <c r="W151" i="11"/>
  <c r="S151" i="11"/>
  <c r="J151" i="11"/>
  <c r="H151" i="11"/>
  <c r="G151" i="11"/>
  <c r="AK150" i="11"/>
  <c r="AJ150" i="11"/>
  <c r="AI150" i="11"/>
  <c r="AH150" i="11"/>
  <c r="AG150" i="11"/>
  <c r="AF150" i="11"/>
  <c r="AE150" i="11"/>
  <c r="AD150" i="11"/>
  <c r="W150" i="11"/>
  <c r="J150" i="11"/>
  <c r="H150" i="11"/>
  <c r="G150" i="11"/>
  <c r="AK149" i="11"/>
  <c r="AJ149" i="11"/>
  <c r="AI149" i="11"/>
  <c r="AH149" i="11"/>
  <c r="AG149" i="11"/>
  <c r="AF149" i="11"/>
  <c r="AE149" i="11"/>
  <c r="AD149" i="11"/>
  <c r="W149" i="11"/>
  <c r="S149" i="11"/>
  <c r="J149" i="11"/>
  <c r="H149" i="11"/>
  <c r="G149" i="11"/>
  <c r="AK148" i="11"/>
  <c r="AJ148" i="11"/>
  <c r="AI148" i="11"/>
  <c r="AH148" i="11"/>
  <c r="AG148" i="11"/>
  <c r="AF148" i="11"/>
  <c r="AE148" i="11"/>
  <c r="AD148" i="11"/>
  <c r="W148" i="11"/>
  <c r="S148" i="11"/>
  <c r="J148" i="11"/>
  <c r="H148" i="11"/>
  <c r="G148" i="11"/>
  <c r="AK147" i="11"/>
  <c r="AJ147" i="11"/>
  <c r="AI147" i="11"/>
  <c r="AH147" i="11"/>
  <c r="AG147" i="11"/>
  <c r="AF147" i="11"/>
  <c r="AE147" i="11"/>
  <c r="AD147" i="11"/>
  <c r="W147" i="11"/>
  <c r="S147" i="11"/>
  <c r="J147" i="11"/>
  <c r="H147" i="11"/>
  <c r="G147" i="11"/>
  <c r="AK146" i="11"/>
  <c r="AJ146" i="11"/>
  <c r="AI146" i="11"/>
  <c r="AH146" i="11"/>
  <c r="AG146" i="11"/>
  <c r="AF146" i="11"/>
  <c r="AE146" i="11"/>
  <c r="AD146" i="11"/>
  <c r="W146" i="11"/>
  <c r="J146" i="11"/>
  <c r="H146" i="11"/>
  <c r="G146" i="11"/>
  <c r="AK145" i="11"/>
  <c r="AJ145" i="11"/>
  <c r="AI145" i="11"/>
  <c r="AH145" i="11"/>
  <c r="AG145" i="11"/>
  <c r="AF145" i="11"/>
  <c r="AE145" i="11"/>
  <c r="AD145" i="11"/>
  <c r="W145" i="11"/>
  <c r="S145" i="11"/>
  <c r="J145" i="11"/>
  <c r="H145" i="11"/>
  <c r="G145" i="11"/>
  <c r="AK144" i="11"/>
  <c r="AJ144" i="11"/>
  <c r="AI144" i="11"/>
  <c r="AH144" i="11"/>
  <c r="AG144" i="11"/>
  <c r="AF144" i="11"/>
  <c r="AE144" i="11"/>
  <c r="AD144" i="11"/>
  <c r="W144" i="11"/>
  <c r="S144" i="11"/>
  <c r="J144" i="11"/>
  <c r="H144" i="11"/>
  <c r="G144" i="11"/>
  <c r="AK143" i="11"/>
  <c r="AJ143" i="11"/>
  <c r="AI143" i="11"/>
  <c r="AH143" i="11"/>
  <c r="AG143" i="11"/>
  <c r="AF143" i="11"/>
  <c r="AE143" i="11"/>
  <c r="AD143" i="11"/>
  <c r="W143" i="11"/>
  <c r="S143" i="11"/>
  <c r="J143" i="11"/>
  <c r="H143" i="11"/>
  <c r="G143" i="11"/>
  <c r="AK142" i="11"/>
  <c r="AJ142" i="11"/>
  <c r="AI142" i="11"/>
  <c r="AH142" i="11"/>
  <c r="AG142" i="11"/>
  <c r="AF142" i="11"/>
  <c r="AE142" i="11"/>
  <c r="AD142" i="11"/>
  <c r="W142" i="11"/>
  <c r="J142" i="11"/>
  <c r="H142" i="11"/>
  <c r="G142" i="11"/>
  <c r="AK141" i="11"/>
  <c r="AJ141" i="11"/>
  <c r="AI141" i="11"/>
  <c r="AH141" i="11"/>
  <c r="AG141" i="11"/>
  <c r="AF141" i="11"/>
  <c r="AE141" i="11"/>
  <c r="AD141" i="11"/>
  <c r="W141" i="11"/>
  <c r="S141" i="11"/>
  <c r="J141" i="11"/>
  <c r="H141" i="11"/>
  <c r="G141" i="11"/>
  <c r="AK140" i="11"/>
  <c r="AJ140" i="11"/>
  <c r="AI140" i="11"/>
  <c r="AH140" i="11"/>
  <c r="AG140" i="11"/>
  <c r="AF140" i="11"/>
  <c r="AE140" i="11"/>
  <c r="AD140" i="11"/>
  <c r="W140" i="11"/>
  <c r="S140" i="11"/>
  <c r="J140" i="11"/>
  <c r="H140" i="11"/>
  <c r="G140" i="11"/>
  <c r="AK139" i="11"/>
  <c r="AJ139" i="11"/>
  <c r="AI139" i="11"/>
  <c r="AH139" i="11"/>
  <c r="AG139" i="11"/>
  <c r="AF139" i="11"/>
  <c r="AE139" i="11"/>
  <c r="AD139" i="11"/>
  <c r="W139" i="11"/>
  <c r="S139" i="11"/>
  <c r="J139" i="11"/>
  <c r="H139" i="11"/>
  <c r="G139" i="11"/>
  <c r="AK138" i="11"/>
  <c r="AJ138" i="11"/>
  <c r="AI138" i="11"/>
  <c r="AH138" i="11"/>
  <c r="AG138" i="11"/>
  <c r="AF138" i="11"/>
  <c r="AE138" i="11"/>
  <c r="AD138" i="11"/>
  <c r="W138" i="11"/>
  <c r="J138" i="11"/>
  <c r="H138" i="11"/>
  <c r="G138" i="11"/>
  <c r="AK137" i="11"/>
  <c r="AJ137" i="11"/>
  <c r="AI137" i="11"/>
  <c r="AH137" i="11"/>
  <c r="AG137" i="11"/>
  <c r="AF137" i="11"/>
  <c r="AE137" i="11"/>
  <c r="AD137" i="11"/>
  <c r="W137" i="11"/>
  <c r="S137" i="11"/>
  <c r="J137" i="11"/>
  <c r="H137" i="11"/>
  <c r="G137" i="11"/>
  <c r="AK136" i="11"/>
  <c r="AJ136" i="11"/>
  <c r="AI136" i="11"/>
  <c r="AH136" i="11"/>
  <c r="AG136" i="11"/>
  <c r="AF136" i="11"/>
  <c r="AE136" i="11"/>
  <c r="AD136" i="11"/>
  <c r="W136" i="11"/>
  <c r="S136" i="11"/>
  <c r="J136" i="11"/>
  <c r="J194" i="11" s="1"/>
  <c r="H136" i="11"/>
  <c r="G136" i="11"/>
  <c r="AK135" i="11"/>
  <c r="AJ135" i="11"/>
  <c r="AI135" i="11"/>
  <c r="AH135" i="11"/>
  <c r="AG135" i="11"/>
  <c r="AF135" i="11"/>
  <c r="AE135" i="11"/>
  <c r="AD135" i="11"/>
  <c r="W135" i="11"/>
  <c r="S135" i="11"/>
  <c r="J135" i="11"/>
  <c r="H135" i="11"/>
  <c r="G135" i="11"/>
  <c r="AK134" i="11"/>
  <c r="AJ134" i="11"/>
  <c r="AI134" i="11"/>
  <c r="AH134" i="11"/>
  <c r="AG134" i="11"/>
  <c r="AF134" i="11"/>
  <c r="AE134" i="11"/>
  <c r="AD134" i="11"/>
  <c r="W134" i="11"/>
  <c r="J134" i="11"/>
  <c r="H134" i="11"/>
  <c r="G134" i="11"/>
  <c r="D194" i="11"/>
  <c r="D132" i="11"/>
  <c r="D70" i="11"/>
  <c r="L20" i="34" s="1"/>
  <c r="AK69" i="12"/>
  <c r="AJ69" i="12"/>
  <c r="AI69" i="12"/>
  <c r="AH69" i="12"/>
  <c r="AG69" i="12"/>
  <c r="AF69" i="12"/>
  <c r="AE69" i="12"/>
  <c r="AD69" i="12"/>
  <c r="W69" i="12"/>
  <c r="S69" i="12"/>
  <c r="J69" i="12"/>
  <c r="H69" i="12"/>
  <c r="G69" i="12"/>
  <c r="AK68" i="12"/>
  <c r="AJ68" i="12"/>
  <c r="AI68" i="12"/>
  <c r="AH68" i="12"/>
  <c r="AG68" i="12"/>
  <c r="AF68" i="12"/>
  <c r="AE68" i="12"/>
  <c r="AD68" i="12"/>
  <c r="W68" i="12"/>
  <c r="J68" i="12"/>
  <c r="H68" i="12"/>
  <c r="G68" i="12"/>
  <c r="AK67" i="12"/>
  <c r="AJ67" i="12"/>
  <c r="AI67" i="12"/>
  <c r="AH67" i="12"/>
  <c r="AG67" i="12"/>
  <c r="AF67" i="12"/>
  <c r="AE67" i="12"/>
  <c r="AD67" i="12"/>
  <c r="W67" i="12"/>
  <c r="S67" i="12"/>
  <c r="J67" i="12"/>
  <c r="H67" i="12"/>
  <c r="G67" i="12"/>
  <c r="AK66" i="12"/>
  <c r="AJ66" i="12"/>
  <c r="AI66" i="12"/>
  <c r="AH66" i="12"/>
  <c r="AG66" i="12"/>
  <c r="AF66" i="12"/>
  <c r="AE66" i="12"/>
  <c r="AD66" i="12"/>
  <c r="W66" i="12"/>
  <c r="S66" i="12"/>
  <c r="J66" i="12"/>
  <c r="H66" i="12"/>
  <c r="G66" i="12"/>
  <c r="AK65" i="12"/>
  <c r="AJ65" i="12"/>
  <c r="AI65" i="12"/>
  <c r="AH65" i="12"/>
  <c r="AG65" i="12"/>
  <c r="AF65" i="12"/>
  <c r="AE65" i="12"/>
  <c r="AD65" i="12"/>
  <c r="W65" i="12"/>
  <c r="S65" i="12"/>
  <c r="J65" i="12"/>
  <c r="H65" i="12"/>
  <c r="G65" i="12"/>
  <c r="AK64" i="12"/>
  <c r="AJ64" i="12"/>
  <c r="AI64" i="12"/>
  <c r="AH64" i="12"/>
  <c r="AG64" i="12"/>
  <c r="AF64" i="12"/>
  <c r="AE64" i="12"/>
  <c r="AD64" i="12"/>
  <c r="W64" i="12"/>
  <c r="J64" i="12"/>
  <c r="H64" i="12"/>
  <c r="G64" i="12"/>
  <c r="AK63" i="12"/>
  <c r="AJ63" i="12"/>
  <c r="AI63" i="12"/>
  <c r="AH63" i="12"/>
  <c r="AG63" i="12"/>
  <c r="AF63" i="12"/>
  <c r="AE63" i="12"/>
  <c r="AD63" i="12"/>
  <c r="W63" i="12"/>
  <c r="J63" i="12"/>
  <c r="H63" i="12"/>
  <c r="G63" i="12"/>
  <c r="AK62" i="12"/>
  <c r="AJ62" i="12"/>
  <c r="AI62" i="12"/>
  <c r="AH62" i="12"/>
  <c r="AG62" i="12"/>
  <c r="AF62" i="12"/>
  <c r="AE62" i="12"/>
  <c r="AD62" i="12"/>
  <c r="W62" i="12"/>
  <c r="J62" i="12"/>
  <c r="H62" i="12"/>
  <c r="G62" i="12"/>
  <c r="AK61" i="12"/>
  <c r="AJ61" i="12"/>
  <c r="AI61" i="12"/>
  <c r="AH61" i="12"/>
  <c r="AG61" i="12"/>
  <c r="AF61" i="12"/>
  <c r="AE61" i="12"/>
  <c r="AD61" i="12"/>
  <c r="W61" i="12"/>
  <c r="S61" i="12"/>
  <c r="J61" i="12"/>
  <c r="H61" i="12"/>
  <c r="G61" i="12"/>
  <c r="AK60" i="12"/>
  <c r="AJ60" i="12"/>
  <c r="AI60" i="12"/>
  <c r="AH60" i="12"/>
  <c r="AG60" i="12"/>
  <c r="AF60" i="12"/>
  <c r="AE60" i="12"/>
  <c r="AD60" i="12"/>
  <c r="W60" i="12"/>
  <c r="J60" i="12"/>
  <c r="H60" i="12"/>
  <c r="G60" i="12"/>
  <c r="AK59" i="12"/>
  <c r="AJ59" i="12"/>
  <c r="AI59" i="12"/>
  <c r="AH59" i="12"/>
  <c r="AG59" i="12"/>
  <c r="AF59" i="12"/>
  <c r="AE59" i="12"/>
  <c r="AD59" i="12"/>
  <c r="W59" i="12"/>
  <c r="J59" i="12"/>
  <c r="H59" i="12"/>
  <c r="G59" i="12"/>
  <c r="AK58" i="12"/>
  <c r="AJ58" i="12"/>
  <c r="AI58" i="12"/>
  <c r="AH58" i="12"/>
  <c r="AG58" i="12"/>
  <c r="AF58" i="12"/>
  <c r="AE58" i="12"/>
  <c r="AD58" i="12"/>
  <c r="W58" i="12"/>
  <c r="J58" i="12"/>
  <c r="G58" i="12"/>
  <c r="AK57" i="12"/>
  <c r="AJ57" i="12"/>
  <c r="AI57" i="12"/>
  <c r="AH57" i="12"/>
  <c r="AG57" i="12"/>
  <c r="AF57" i="12"/>
  <c r="AE57" i="12"/>
  <c r="AD57" i="12"/>
  <c r="W57" i="12"/>
  <c r="S57" i="12"/>
  <c r="J57" i="12"/>
  <c r="G57" i="12"/>
  <c r="AK56" i="12"/>
  <c r="AJ56" i="12"/>
  <c r="AI56" i="12"/>
  <c r="AH56" i="12"/>
  <c r="AG56" i="12"/>
  <c r="AF56" i="12"/>
  <c r="AE56" i="12"/>
  <c r="AD56" i="12"/>
  <c r="W56" i="12"/>
  <c r="J56" i="12"/>
  <c r="G56" i="12"/>
  <c r="AK55" i="12"/>
  <c r="AJ55" i="12"/>
  <c r="AI55" i="12"/>
  <c r="AH55" i="12"/>
  <c r="AG55" i="12"/>
  <c r="AF55" i="12"/>
  <c r="AE55" i="12"/>
  <c r="AD55" i="12"/>
  <c r="W55" i="12"/>
  <c r="J55" i="12"/>
  <c r="G55" i="12"/>
  <c r="AK54" i="12"/>
  <c r="AJ54" i="12"/>
  <c r="AI54" i="12"/>
  <c r="AH54" i="12"/>
  <c r="AG54" i="12"/>
  <c r="AF54" i="12"/>
  <c r="AE54" i="12"/>
  <c r="AD54" i="12"/>
  <c r="W54" i="12"/>
  <c r="J54" i="12"/>
  <c r="G54" i="12"/>
  <c r="AK53" i="12"/>
  <c r="AJ53" i="12"/>
  <c r="AI53" i="12"/>
  <c r="AH53" i="12"/>
  <c r="AG53" i="12"/>
  <c r="AF53" i="12"/>
  <c r="AE53" i="12"/>
  <c r="AD53" i="12"/>
  <c r="W53" i="12"/>
  <c r="S53" i="12"/>
  <c r="J53" i="12"/>
  <c r="G53" i="12"/>
  <c r="AK52" i="12"/>
  <c r="AJ52" i="12"/>
  <c r="AI52" i="12"/>
  <c r="AH52" i="12"/>
  <c r="AG52" i="12"/>
  <c r="AF52" i="12"/>
  <c r="AE52" i="12"/>
  <c r="AD52" i="12"/>
  <c r="W52" i="12"/>
  <c r="J52" i="12"/>
  <c r="G52" i="12"/>
  <c r="AK51" i="12"/>
  <c r="AJ51" i="12"/>
  <c r="AI51" i="12"/>
  <c r="AH51" i="12"/>
  <c r="AG51" i="12"/>
  <c r="AF51" i="12"/>
  <c r="AE51" i="12"/>
  <c r="AD51" i="12"/>
  <c r="W51" i="12"/>
  <c r="S51" i="12"/>
  <c r="J51" i="12"/>
  <c r="G51" i="12"/>
  <c r="AK50" i="12"/>
  <c r="AJ50" i="12"/>
  <c r="AI50" i="12"/>
  <c r="AH50" i="12"/>
  <c r="AG50" i="12"/>
  <c r="AF50" i="12"/>
  <c r="AE50" i="12"/>
  <c r="AD50" i="12"/>
  <c r="W50" i="12"/>
  <c r="S50" i="12"/>
  <c r="J50" i="12"/>
  <c r="G50" i="12"/>
  <c r="AK49" i="12"/>
  <c r="AJ49" i="12"/>
  <c r="AI49" i="12"/>
  <c r="AH49" i="12"/>
  <c r="AG49" i="12"/>
  <c r="AF49" i="12"/>
  <c r="AE49" i="12"/>
  <c r="AD49" i="12"/>
  <c r="W49" i="12"/>
  <c r="S49" i="12"/>
  <c r="J49" i="12"/>
  <c r="G49" i="12"/>
  <c r="AK48" i="12"/>
  <c r="AJ48" i="12"/>
  <c r="AI48" i="12"/>
  <c r="AH48" i="12"/>
  <c r="AG48" i="12"/>
  <c r="AF48" i="12"/>
  <c r="AE48" i="12"/>
  <c r="AD48" i="12"/>
  <c r="W48" i="12"/>
  <c r="J48" i="12"/>
  <c r="G48" i="12"/>
  <c r="AK47" i="12"/>
  <c r="AJ47" i="12"/>
  <c r="AI47" i="12"/>
  <c r="AH47" i="12"/>
  <c r="AG47" i="12"/>
  <c r="AF47" i="12"/>
  <c r="AE47" i="12"/>
  <c r="AD47" i="12"/>
  <c r="W47" i="12"/>
  <c r="S47" i="12"/>
  <c r="J47" i="12"/>
  <c r="G47" i="12"/>
  <c r="AK46" i="12"/>
  <c r="AJ46" i="12"/>
  <c r="AI46" i="12"/>
  <c r="AH46" i="12"/>
  <c r="AG46" i="12"/>
  <c r="AF46" i="12"/>
  <c r="AE46" i="12"/>
  <c r="AD46" i="12"/>
  <c r="W46" i="12"/>
  <c r="J46" i="12"/>
  <c r="G46" i="12"/>
  <c r="AK45" i="12"/>
  <c r="AJ45" i="12"/>
  <c r="AI45" i="12"/>
  <c r="AH45" i="12"/>
  <c r="AG45" i="12"/>
  <c r="AF45" i="12"/>
  <c r="AE45" i="12"/>
  <c r="AD45" i="12"/>
  <c r="W45" i="12"/>
  <c r="S45" i="12"/>
  <c r="J45" i="12"/>
  <c r="G45" i="12"/>
  <c r="AK44" i="12"/>
  <c r="AJ44" i="12"/>
  <c r="AI44" i="12"/>
  <c r="AH44" i="12"/>
  <c r="AG44" i="12"/>
  <c r="AF44" i="12"/>
  <c r="AE44" i="12"/>
  <c r="AD44" i="12"/>
  <c r="W44" i="12"/>
  <c r="J44" i="12"/>
  <c r="G44" i="12"/>
  <c r="AK43" i="12"/>
  <c r="AJ43" i="12"/>
  <c r="AI43" i="12"/>
  <c r="AH43" i="12"/>
  <c r="AG43" i="12"/>
  <c r="AF43" i="12"/>
  <c r="AE43" i="12"/>
  <c r="AD43" i="12"/>
  <c r="W43" i="12"/>
  <c r="J43" i="12"/>
  <c r="G43" i="12"/>
  <c r="AK42" i="12"/>
  <c r="AJ42" i="12"/>
  <c r="AI42" i="12"/>
  <c r="AH42" i="12"/>
  <c r="AG42" i="12"/>
  <c r="AF42" i="12"/>
  <c r="AE42" i="12"/>
  <c r="AD42" i="12"/>
  <c r="W42" i="12"/>
  <c r="J42" i="12"/>
  <c r="G42" i="12"/>
  <c r="AK41" i="12"/>
  <c r="AJ41" i="12"/>
  <c r="AI41" i="12"/>
  <c r="AH41" i="12"/>
  <c r="AG41" i="12"/>
  <c r="AF41" i="12"/>
  <c r="AE41" i="12"/>
  <c r="AD41" i="12"/>
  <c r="W41" i="12"/>
  <c r="S41" i="12"/>
  <c r="J41" i="12"/>
  <c r="G41" i="12"/>
  <c r="AK40" i="12"/>
  <c r="AJ40" i="12"/>
  <c r="AI40" i="12"/>
  <c r="AH40" i="12"/>
  <c r="AG40" i="12"/>
  <c r="AF40" i="12"/>
  <c r="AE40" i="12"/>
  <c r="AD40" i="12"/>
  <c r="W40" i="12"/>
  <c r="J40" i="12"/>
  <c r="G40" i="12"/>
  <c r="AK39" i="12"/>
  <c r="AJ39" i="12"/>
  <c r="AI39" i="12"/>
  <c r="AH39" i="12"/>
  <c r="AG39" i="12"/>
  <c r="AF39" i="12"/>
  <c r="AE39" i="12"/>
  <c r="AD39" i="12"/>
  <c r="W39" i="12"/>
  <c r="J39" i="12"/>
  <c r="G39" i="12"/>
  <c r="AK38" i="12"/>
  <c r="AJ38" i="12"/>
  <c r="AI38" i="12"/>
  <c r="AH38" i="12"/>
  <c r="AG38" i="12"/>
  <c r="AF38" i="12"/>
  <c r="AE38" i="12"/>
  <c r="AD38" i="12"/>
  <c r="W38" i="12"/>
  <c r="J38" i="12"/>
  <c r="H38" i="12"/>
  <c r="G38" i="12"/>
  <c r="AK37" i="12"/>
  <c r="AJ37" i="12"/>
  <c r="AI37" i="12"/>
  <c r="AH37" i="12"/>
  <c r="AG37" i="12"/>
  <c r="AF37" i="12"/>
  <c r="AE37" i="12"/>
  <c r="AD37" i="12"/>
  <c r="W37" i="12"/>
  <c r="S37" i="12"/>
  <c r="J37" i="12"/>
  <c r="H37" i="12"/>
  <c r="G37" i="12"/>
  <c r="AK36" i="12"/>
  <c r="AJ36" i="12"/>
  <c r="AI36" i="12"/>
  <c r="AH36" i="12"/>
  <c r="AG36" i="12"/>
  <c r="AF36" i="12"/>
  <c r="AE36" i="12"/>
  <c r="AD36" i="12"/>
  <c r="W36" i="12"/>
  <c r="J36" i="12"/>
  <c r="H36" i="12"/>
  <c r="G36" i="12"/>
  <c r="AK35" i="12"/>
  <c r="AJ35" i="12"/>
  <c r="AI35" i="12"/>
  <c r="AH35" i="12"/>
  <c r="AG35" i="12"/>
  <c r="AF35" i="12"/>
  <c r="AE35" i="12"/>
  <c r="AD35" i="12"/>
  <c r="W35" i="12"/>
  <c r="S35" i="12"/>
  <c r="J35" i="12"/>
  <c r="H35" i="12"/>
  <c r="G35" i="12"/>
  <c r="AK34" i="12"/>
  <c r="AJ34" i="12"/>
  <c r="AI34" i="12"/>
  <c r="AH34" i="12"/>
  <c r="AG34" i="12"/>
  <c r="AF34" i="12"/>
  <c r="AE34" i="12"/>
  <c r="AD34" i="12"/>
  <c r="W34" i="12"/>
  <c r="S34" i="12"/>
  <c r="J34" i="12"/>
  <c r="H34" i="12"/>
  <c r="G34" i="12"/>
  <c r="AK33" i="12"/>
  <c r="AJ33" i="12"/>
  <c r="AI33" i="12"/>
  <c r="AH33" i="12"/>
  <c r="AG33" i="12"/>
  <c r="AF33" i="12"/>
  <c r="AE33" i="12"/>
  <c r="AD33" i="12"/>
  <c r="W33" i="12"/>
  <c r="S33" i="12"/>
  <c r="J33" i="12"/>
  <c r="H33" i="12"/>
  <c r="G33" i="12"/>
  <c r="AK32" i="12"/>
  <c r="AJ32" i="12"/>
  <c r="AI32" i="12"/>
  <c r="AH32" i="12"/>
  <c r="AG32" i="12"/>
  <c r="AF32" i="12"/>
  <c r="AE32" i="12"/>
  <c r="AD32" i="12"/>
  <c r="W32" i="12"/>
  <c r="J32" i="12"/>
  <c r="H32" i="12"/>
  <c r="G32" i="12"/>
  <c r="AK31" i="12"/>
  <c r="AJ31" i="12"/>
  <c r="AI31" i="12"/>
  <c r="AH31" i="12"/>
  <c r="AG31" i="12"/>
  <c r="AF31" i="12"/>
  <c r="AE31" i="12"/>
  <c r="AD31" i="12"/>
  <c r="W31" i="12"/>
  <c r="J31" i="12"/>
  <c r="H31" i="12"/>
  <c r="G31" i="12"/>
  <c r="AK30" i="12"/>
  <c r="AJ30" i="12"/>
  <c r="AI30" i="12"/>
  <c r="AH30" i="12"/>
  <c r="AG30" i="12"/>
  <c r="AF30" i="12"/>
  <c r="AE30" i="12"/>
  <c r="AD30" i="12"/>
  <c r="W30" i="12"/>
  <c r="J30" i="12"/>
  <c r="H30" i="12"/>
  <c r="G30" i="12"/>
  <c r="AK29" i="12"/>
  <c r="AJ29" i="12"/>
  <c r="AI29" i="12"/>
  <c r="AH29" i="12"/>
  <c r="AG29" i="12"/>
  <c r="AF29" i="12"/>
  <c r="AE29" i="12"/>
  <c r="AD29" i="12"/>
  <c r="W29" i="12"/>
  <c r="S29" i="12"/>
  <c r="J29" i="12"/>
  <c r="H29" i="12"/>
  <c r="G29" i="12"/>
  <c r="AK28" i="12"/>
  <c r="AJ28" i="12"/>
  <c r="AI28" i="12"/>
  <c r="AH28" i="12"/>
  <c r="AG28" i="12"/>
  <c r="AF28" i="12"/>
  <c r="AE28" i="12"/>
  <c r="AD28" i="12"/>
  <c r="W28" i="12"/>
  <c r="J28" i="12"/>
  <c r="H28" i="12"/>
  <c r="G28" i="12"/>
  <c r="AK27" i="12"/>
  <c r="AJ27" i="12"/>
  <c r="AI27" i="12"/>
  <c r="AH27" i="12"/>
  <c r="AG27" i="12"/>
  <c r="AF27" i="12"/>
  <c r="AE27" i="12"/>
  <c r="AD27" i="12"/>
  <c r="W27" i="12"/>
  <c r="J27" i="12"/>
  <c r="H27" i="12"/>
  <c r="G27" i="12"/>
  <c r="AK26" i="12"/>
  <c r="AJ26" i="12"/>
  <c r="AI26" i="12"/>
  <c r="AH26" i="12"/>
  <c r="AG26" i="12"/>
  <c r="AF26" i="12"/>
  <c r="AE26" i="12"/>
  <c r="AD26" i="12"/>
  <c r="W26" i="12"/>
  <c r="J26" i="12"/>
  <c r="H26" i="12"/>
  <c r="G26" i="12"/>
  <c r="AK25" i="12"/>
  <c r="AJ25" i="12"/>
  <c r="AI25" i="12"/>
  <c r="AH25" i="12"/>
  <c r="AG25" i="12"/>
  <c r="AF25" i="12"/>
  <c r="AE25" i="12"/>
  <c r="AD25" i="12"/>
  <c r="W25" i="12"/>
  <c r="S25" i="12"/>
  <c r="J25" i="12"/>
  <c r="H25" i="12"/>
  <c r="G25" i="12"/>
  <c r="AK24" i="12"/>
  <c r="AJ24" i="12"/>
  <c r="AI24" i="12"/>
  <c r="AH24" i="12"/>
  <c r="AG24" i="12"/>
  <c r="AF24" i="12"/>
  <c r="AE24" i="12"/>
  <c r="AD24" i="12"/>
  <c r="W24" i="12"/>
  <c r="J24" i="12"/>
  <c r="H24" i="12"/>
  <c r="G24" i="12"/>
  <c r="AK23" i="12"/>
  <c r="AJ23" i="12"/>
  <c r="AI23" i="12"/>
  <c r="AH23" i="12"/>
  <c r="AG23" i="12"/>
  <c r="AF23" i="12"/>
  <c r="AE23" i="12"/>
  <c r="AD23" i="12"/>
  <c r="W23" i="12"/>
  <c r="S23" i="12"/>
  <c r="J23" i="12"/>
  <c r="H23" i="12"/>
  <c r="G23" i="12"/>
  <c r="AK22" i="12"/>
  <c r="AJ22" i="12"/>
  <c r="AI22" i="12"/>
  <c r="AH22" i="12"/>
  <c r="AG22" i="12"/>
  <c r="AF22" i="12"/>
  <c r="AE22" i="12"/>
  <c r="AD22" i="12"/>
  <c r="W22" i="12"/>
  <c r="J22" i="12"/>
  <c r="H22" i="12"/>
  <c r="G22" i="12"/>
  <c r="AK21" i="12"/>
  <c r="AJ21" i="12"/>
  <c r="AI21" i="12"/>
  <c r="AH21" i="12"/>
  <c r="AG21" i="12"/>
  <c r="AF21" i="12"/>
  <c r="AE21" i="12"/>
  <c r="AD21" i="12"/>
  <c r="W21" i="12"/>
  <c r="S21" i="12"/>
  <c r="J21" i="12"/>
  <c r="H21" i="12"/>
  <c r="G21" i="12"/>
  <c r="AK20" i="12"/>
  <c r="AJ20" i="12"/>
  <c r="AI20" i="12"/>
  <c r="AH20" i="12"/>
  <c r="AG20" i="12"/>
  <c r="AF20" i="12"/>
  <c r="AE20" i="12"/>
  <c r="AD20" i="12"/>
  <c r="W20" i="12"/>
  <c r="J20" i="12"/>
  <c r="H20" i="12"/>
  <c r="G20" i="12"/>
  <c r="AK19" i="12"/>
  <c r="AJ19" i="12"/>
  <c r="AI19" i="12"/>
  <c r="AH19" i="12"/>
  <c r="AG19" i="12"/>
  <c r="AF19" i="12"/>
  <c r="AE19" i="12"/>
  <c r="AD19" i="12"/>
  <c r="W19" i="12"/>
  <c r="S19" i="12"/>
  <c r="J19" i="12"/>
  <c r="H19" i="12"/>
  <c r="G19" i="12"/>
  <c r="AK18" i="12"/>
  <c r="AJ18" i="12"/>
  <c r="AI18" i="12"/>
  <c r="AH18" i="12"/>
  <c r="AG18" i="12"/>
  <c r="AF18" i="12"/>
  <c r="AE18" i="12"/>
  <c r="AD18" i="12"/>
  <c r="W18" i="12"/>
  <c r="S18" i="12"/>
  <c r="J18" i="12"/>
  <c r="H18" i="12"/>
  <c r="G18" i="12"/>
  <c r="AK17" i="12"/>
  <c r="AJ17" i="12"/>
  <c r="AI17" i="12"/>
  <c r="AH17" i="12"/>
  <c r="AG17" i="12"/>
  <c r="AF17" i="12"/>
  <c r="AE17" i="12"/>
  <c r="AD17" i="12"/>
  <c r="W17" i="12"/>
  <c r="S17" i="12"/>
  <c r="J17" i="12"/>
  <c r="H17" i="12"/>
  <c r="G17" i="12"/>
  <c r="AK16" i="12"/>
  <c r="AJ16" i="12"/>
  <c r="AI16" i="12"/>
  <c r="AH16" i="12"/>
  <c r="AG16" i="12"/>
  <c r="AF16" i="12"/>
  <c r="AE16" i="12"/>
  <c r="AD16" i="12"/>
  <c r="W16" i="12"/>
  <c r="J16" i="12"/>
  <c r="H16" i="12"/>
  <c r="G16" i="12"/>
  <c r="AK15" i="12"/>
  <c r="AJ15" i="12"/>
  <c r="AI15" i="12"/>
  <c r="AH15" i="12"/>
  <c r="AG15" i="12"/>
  <c r="AF15" i="12"/>
  <c r="AE15" i="12"/>
  <c r="AD15" i="12"/>
  <c r="W15" i="12"/>
  <c r="J15" i="12"/>
  <c r="H15" i="12"/>
  <c r="G15" i="12"/>
  <c r="AK14" i="12"/>
  <c r="AJ14" i="12"/>
  <c r="AI14" i="12"/>
  <c r="AH14" i="12"/>
  <c r="AG14" i="12"/>
  <c r="AF14" i="12"/>
  <c r="AE14" i="12"/>
  <c r="AD14" i="12"/>
  <c r="W14" i="12"/>
  <c r="J14" i="12"/>
  <c r="H14" i="12"/>
  <c r="G14" i="12"/>
  <c r="AK13" i="12"/>
  <c r="AJ13" i="12"/>
  <c r="AI13" i="12"/>
  <c r="AH13" i="12"/>
  <c r="AG13" i="12"/>
  <c r="AF13" i="12"/>
  <c r="AE13" i="12"/>
  <c r="AD13" i="12"/>
  <c r="W13" i="12"/>
  <c r="S13" i="12"/>
  <c r="J13" i="12"/>
  <c r="H13" i="12"/>
  <c r="G13" i="12"/>
  <c r="AK12" i="12"/>
  <c r="AJ12" i="12"/>
  <c r="AI12" i="12"/>
  <c r="AH12" i="12"/>
  <c r="AG12" i="12"/>
  <c r="AF12" i="12"/>
  <c r="AE12" i="12"/>
  <c r="AD12" i="12"/>
  <c r="W12" i="12"/>
  <c r="J12" i="12"/>
  <c r="H12" i="12"/>
  <c r="G12" i="12"/>
  <c r="AK11" i="12"/>
  <c r="AJ11" i="12"/>
  <c r="AI11" i="12"/>
  <c r="AH11" i="12"/>
  <c r="AG11" i="12"/>
  <c r="AF11" i="12"/>
  <c r="AE11" i="12"/>
  <c r="AD11" i="12"/>
  <c r="W11" i="12"/>
  <c r="J11" i="12"/>
  <c r="H11" i="12"/>
  <c r="G11" i="12"/>
  <c r="AK10" i="12"/>
  <c r="AJ10" i="12"/>
  <c r="AI10" i="12"/>
  <c r="AH10" i="12"/>
  <c r="AG10" i="12"/>
  <c r="AF10" i="12"/>
  <c r="AE10" i="12"/>
  <c r="AD10" i="12"/>
  <c r="W10" i="12"/>
  <c r="J10" i="12"/>
  <c r="H10" i="12"/>
  <c r="G10" i="12"/>
  <c r="AK131" i="12"/>
  <c r="AJ131" i="12"/>
  <c r="AI131" i="12"/>
  <c r="AH131" i="12"/>
  <c r="AG131" i="12"/>
  <c r="AF131" i="12"/>
  <c r="AE131" i="12"/>
  <c r="AD131" i="12"/>
  <c r="W131" i="12"/>
  <c r="S131" i="12"/>
  <c r="J131" i="12"/>
  <c r="H131" i="12"/>
  <c r="G131" i="12"/>
  <c r="AK130" i="12"/>
  <c r="AJ130" i="12"/>
  <c r="AI130" i="12"/>
  <c r="AH130" i="12"/>
  <c r="AG130" i="12"/>
  <c r="AF130" i="12"/>
  <c r="AE130" i="12"/>
  <c r="AD130" i="12"/>
  <c r="W130" i="12"/>
  <c r="S130" i="12"/>
  <c r="J130" i="12"/>
  <c r="H130" i="12"/>
  <c r="G130" i="12"/>
  <c r="AK129" i="12"/>
  <c r="AJ129" i="12"/>
  <c r="AI129" i="12"/>
  <c r="AH129" i="12"/>
  <c r="AG129" i="12"/>
  <c r="AF129" i="12"/>
  <c r="AE129" i="12"/>
  <c r="AD129" i="12"/>
  <c r="W129" i="12"/>
  <c r="S129" i="12"/>
  <c r="J129" i="12"/>
  <c r="H129" i="12"/>
  <c r="G129" i="12"/>
  <c r="AK128" i="12"/>
  <c r="AJ128" i="12"/>
  <c r="AI128" i="12"/>
  <c r="AH128" i="12"/>
  <c r="AG128" i="12"/>
  <c r="AF128" i="12"/>
  <c r="AE128" i="12"/>
  <c r="AD128" i="12"/>
  <c r="W128" i="12"/>
  <c r="J128" i="12"/>
  <c r="H128" i="12"/>
  <c r="G128" i="12"/>
  <c r="AK127" i="12"/>
  <c r="AJ127" i="12"/>
  <c r="AI127" i="12"/>
  <c r="AH127" i="12"/>
  <c r="AG127" i="12"/>
  <c r="AF127" i="12"/>
  <c r="AE127" i="12"/>
  <c r="AD127" i="12"/>
  <c r="W127" i="12"/>
  <c r="S127" i="12"/>
  <c r="J127" i="12"/>
  <c r="H127" i="12"/>
  <c r="G127" i="12"/>
  <c r="AK126" i="12"/>
  <c r="AJ126" i="12"/>
  <c r="AI126" i="12"/>
  <c r="AH126" i="12"/>
  <c r="AG126" i="12"/>
  <c r="AF126" i="12"/>
  <c r="AE126" i="12"/>
  <c r="AD126" i="12"/>
  <c r="W126" i="12"/>
  <c r="S126" i="12"/>
  <c r="J126" i="12"/>
  <c r="H126" i="12"/>
  <c r="G126" i="12"/>
  <c r="AK125" i="12"/>
  <c r="AJ125" i="12"/>
  <c r="AI125" i="12"/>
  <c r="AH125" i="12"/>
  <c r="AG125" i="12"/>
  <c r="AF125" i="12"/>
  <c r="AE125" i="12"/>
  <c r="AD125" i="12"/>
  <c r="W125" i="12"/>
  <c r="S125" i="12"/>
  <c r="J125" i="12"/>
  <c r="H125" i="12"/>
  <c r="G125" i="12"/>
  <c r="AK124" i="12"/>
  <c r="AJ124" i="12"/>
  <c r="AI124" i="12"/>
  <c r="AH124" i="12"/>
  <c r="AG124" i="12"/>
  <c r="AF124" i="12"/>
  <c r="AE124" i="12"/>
  <c r="AD124" i="12"/>
  <c r="W124" i="12"/>
  <c r="J124" i="12"/>
  <c r="H124" i="12"/>
  <c r="G124" i="12"/>
  <c r="AK123" i="12"/>
  <c r="AJ123" i="12"/>
  <c r="AI123" i="12"/>
  <c r="AH123" i="12"/>
  <c r="AG123" i="12"/>
  <c r="AF123" i="12"/>
  <c r="AE123" i="12"/>
  <c r="AD123" i="12"/>
  <c r="W123" i="12"/>
  <c r="S123" i="12"/>
  <c r="J123" i="12"/>
  <c r="H123" i="12"/>
  <c r="G123" i="12"/>
  <c r="AK122" i="12"/>
  <c r="AJ122" i="12"/>
  <c r="AI122" i="12"/>
  <c r="AH122" i="12"/>
  <c r="AG122" i="12"/>
  <c r="AF122" i="12"/>
  <c r="AE122" i="12"/>
  <c r="AD122" i="12"/>
  <c r="W122" i="12"/>
  <c r="S122" i="12"/>
  <c r="J122" i="12"/>
  <c r="H122" i="12"/>
  <c r="G122" i="12"/>
  <c r="AK121" i="12"/>
  <c r="AJ121" i="12"/>
  <c r="AI121" i="12"/>
  <c r="AH121" i="12"/>
  <c r="AG121" i="12"/>
  <c r="AF121" i="12"/>
  <c r="AE121" i="12"/>
  <c r="AD121" i="12"/>
  <c r="W121" i="12"/>
  <c r="S121" i="12"/>
  <c r="J121" i="12"/>
  <c r="H121" i="12"/>
  <c r="G121" i="12"/>
  <c r="AK120" i="12"/>
  <c r="AJ120" i="12"/>
  <c r="AI120" i="12"/>
  <c r="AH120" i="12"/>
  <c r="AG120" i="12"/>
  <c r="AF120" i="12"/>
  <c r="AE120" i="12"/>
  <c r="AD120" i="12"/>
  <c r="W120" i="12"/>
  <c r="J120" i="12"/>
  <c r="G120" i="12"/>
  <c r="AK119" i="12"/>
  <c r="AJ119" i="12"/>
  <c r="AI119" i="12"/>
  <c r="AH119" i="12"/>
  <c r="AG119" i="12"/>
  <c r="AF119" i="12"/>
  <c r="AE119" i="12"/>
  <c r="AD119" i="12"/>
  <c r="W119" i="12"/>
  <c r="S119" i="12"/>
  <c r="J119" i="12"/>
  <c r="G119" i="12"/>
  <c r="AK118" i="12"/>
  <c r="AJ118" i="12"/>
  <c r="AI118" i="12"/>
  <c r="AH118" i="12"/>
  <c r="AG118" i="12"/>
  <c r="AF118" i="12"/>
  <c r="AE118" i="12"/>
  <c r="AD118" i="12"/>
  <c r="W118" i="12"/>
  <c r="S118" i="12"/>
  <c r="J118" i="12"/>
  <c r="G118" i="12"/>
  <c r="AK117" i="12"/>
  <c r="AJ117" i="12"/>
  <c r="AI117" i="12"/>
  <c r="AH117" i="12"/>
  <c r="AG117" i="12"/>
  <c r="AF117" i="12"/>
  <c r="AE117" i="12"/>
  <c r="AD117" i="12"/>
  <c r="W117" i="12"/>
  <c r="S117" i="12"/>
  <c r="J117" i="12"/>
  <c r="G117" i="12"/>
  <c r="AK116" i="12"/>
  <c r="AJ116" i="12"/>
  <c r="AI116" i="12"/>
  <c r="AH116" i="12"/>
  <c r="AG116" i="12"/>
  <c r="AF116" i="12"/>
  <c r="AE116" i="12"/>
  <c r="AD116" i="12"/>
  <c r="W116" i="12"/>
  <c r="J116" i="12"/>
  <c r="G116" i="12"/>
  <c r="AK115" i="12"/>
  <c r="AJ115" i="12"/>
  <c r="AI115" i="12"/>
  <c r="AH115" i="12"/>
  <c r="AG115" i="12"/>
  <c r="AF115" i="12"/>
  <c r="AE115" i="12"/>
  <c r="AD115" i="12"/>
  <c r="W115" i="12"/>
  <c r="S115" i="12"/>
  <c r="J115" i="12"/>
  <c r="G115" i="12"/>
  <c r="AK114" i="12"/>
  <c r="AJ114" i="12"/>
  <c r="AI114" i="12"/>
  <c r="AH114" i="12"/>
  <c r="AG114" i="12"/>
  <c r="AF114" i="12"/>
  <c r="AE114" i="12"/>
  <c r="AD114" i="12"/>
  <c r="W114" i="12"/>
  <c r="S114" i="12"/>
  <c r="J114" i="12"/>
  <c r="G114" i="12"/>
  <c r="AK113" i="12"/>
  <c r="AJ113" i="12"/>
  <c r="AI113" i="12"/>
  <c r="AH113" i="12"/>
  <c r="AG113" i="12"/>
  <c r="AF113" i="12"/>
  <c r="AE113" i="12"/>
  <c r="AD113" i="12"/>
  <c r="W113" i="12"/>
  <c r="S113" i="12"/>
  <c r="J113" i="12"/>
  <c r="G113" i="12"/>
  <c r="AK112" i="12"/>
  <c r="AJ112" i="12"/>
  <c r="AI112" i="12"/>
  <c r="AH112" i="12"/>
  <c r="AG112" i="12"/>
  <c r="AF112" i="12"/>
  <c r="AE112" i="12"/>
  <c r="AD112" i="12"/>
  <c r="W112" i="12"/>
  <c r="J112" i="12"/>
  <c r="G112" i="12"/>
  <c r="AK111" i="12"/>
  <c r="AJ111" i="12"/>
  <c r="AI111" i="12"/>
  <c r="AH111" i="12"/>
  <c r="AG111" i="12"/>
  <c r="AF111" i="12"/>
  <c r="AE111" i="12"/>
  <c r="AD111" i="12"/>
  <c r="W111" i="12"/>
  <c r="S111" i="12"/>
  <c r="J111" i="12"/>
  <c r="G111" i="12"/>
  <c r="AK110" i="12"/>
  <c r="AJ110" i="12"/>
  <c r="AI110" i="12"/>
  <c r="AH110" i="12"/>
  <c r="AG110" i="12"/>
  <c r="AF110" i="12"/>
  <c r="AE110" i="12"/>
  <c r="AD110" i="12"/>
  <c r="W110" i="12"/>
  <c r="S110" i="12"/>
  <c r="J110" i="12"/>
  <c r="G110" i="12"/>
  <c r="AK109" i="12"/>
  <c r="AJ109" i="12"/>
  <c r="AI109" i="12"/>
  <c r="AH109" i="12"/>
  <c r="AG109" i="12"/>
  <c r="AF109" i="12"/>
  <c r="AE109" i="12"/>
  <c r="AD109" i="12"/>
  <c r="W109" i="12"/>
  <c r="S109" i="12"/>
  <c r="J109" i="12"/>
  <c r="G109" i="12"/>
  <c r="AK108" i="12"/>
  <c r="AJ108" i="12"/>
  <c r="AI108" i="12"/>
  <c r="AH108" i="12"/>
  <c r="AG108" i="12"/>
  <c r="AF108" i="12"/>
  <c r="AE108" i="12"/>
  <c r="AD108" i="12"/>
  <c r="W108" i="12"/>
  <c r="J108" i="12"/>
  <c r="G108" i="12"/>
  <c r="AK107" i="12"/>
  <c r="AJ107" i="12"/>
  <c r="AI107" i="12"/>
  <c r="AH107" i="12"/>
  <c r="AG107" i="12"/>
  <c r="AF107" i="12"/>
  <c r="AE107" i="12"/>
  <c r="AD107" i="12"/>
  <c r="W107" i="12"/>
  <c r="S107" i="12"/>
  <c r="J107" i="12"/>
  <c r="G107" i="12"/>
  <c r="AK106" i="12"/>
  <c r="AJ106" i="12"/>
  <c r="AI106" i="12"/>
  <c r="AH106" i="12"/>
  <c r="AG106" i="12"/>
  <c r="AF106" i="12"/>
  <c r="AE106" i="12"/>
  <c r="AD106" i="12"/>
  <c r="W106" i="12"/>
  <c r="S106" i="12"/>
  <c r="J106" i="12"/>
  <c r="G106" i="12"/>
  <c r="AK105" i="12"/>
  <c r="AJ105" i="12"/>
  <c r="AI105" i="12"/>
  <c r="AH105" i="12"/>
  <c r="AG105" i="12"/>
  <c r="AF105" i="12"/>
  <c r="AE105" i="12"/>
  <c r="AD105" i="12"/>
  <c r="W105" i="12"/>
  <c r="S105" i="12"/>
  <c r="J105" i="12"/>
  <c r="G105" i="12"/>
  <c r="AK104" i="12"/>
  <c r="AJ104" i="12"/>
  <c r="AI104" i="12"/>
  <c r="AH104" i="12"/>
  <c r="AG104" i="12"/>
  <c r="AF104" i="12"/>
  <c r="AE104" i="12"/>
  <c r="AD104" i="12"/>
  <c r="W104" i="12"/>
  <c r="J104" i="12"/>
  <c r="G104" i="12"/>
  <c r="AK103" i="12"/>
  <c r="AJ103" i="12"/>
  <c r="AI103" i="12"/>
  <c r="AH103" i="12"/>
  <c r="AG103" i="12"/>
  <c r="AF103" i="12"/>
  <c r="AE103" i="12"/>
  <c r="AD103" i="12"/>
  <c r="W103" i="12"/>
  <c r="S103" i="12"/>
  <c r="J103" i="12"/>
  <c r="G103" i="12"/>
  <c r="AK102" i="12"/>
  <c r="AJ102" i="12"/>
  <c r="AI102" i="12"/>
  <c r="AH102" i="12"/>
  <c r="AG102" i="12"/>
  <c r="AF102" i="12"/>
  <c r="AE102" i="12"/>
  <c r="AD102" i="12"/>
  <c r="W102" i="12"/>
  <c r="S102" i="12"/>
  <c r="J102" i="12"/>
  <c r="G102" i="12"/>
  <c r="AK101" i="12"/>
  <c r="AJ101" i="12"/>
  <c r="AI101" i="12"/>
  <c r="AH101" i="12"/>
  <c r="AG101" i="12"/>
  <c r="AF101" i="12"/>
  <c r="AE101" i="12"/>
  <c r="AD101" i="12"/>
  <c r="W101" i="12"/>
  <c r="S101" i="12"/>
  <c r="J101" i="12"/>
  <c r="G101" i="12"/>
  <c r="AK100" i="12"/>
  <c r="AJ100" i="12"/>
  <c r="AI100" i="12"/>
  <c r="AH100" i="12"/>
  <c r="AG100" i="12"/>
  <c r="AF100" i="12"/>
  <c r="AE100" i="12"/>
  <c r="AD100" i="12"/>
  <c r="W100" i="12"/>
  <c r="J100" i="12"/>
  <c r="H100" i="12"/>
  <c r="G100" i="12"/>
  <c r="AK99" i="12"/>
  <c r="AJ99" i="12"/>
  <c r="AI99" i="12"/>
  <c r="AH99" i="12"/>
  <c r="AG99" i="12"/>
  <c r="AF99" i="12"/>
  <c r="AE99" i="12"/>
  <c r="AD99" i="12"/>
  <c r="W99" i="12"/>
  <c r="S99" i="12"/>
  <c r="J99" i="12"/>
  <c r="H99" i="12"/>
  <c r="G99" i="12"/>
  <c r="AK98" i="12"/>
  <c r="AJ98" i="12"/>
  <c r="AI98" i="12"/>
  <c r="AH98" i="12"/>
  <c r="AG98" i="12"/>
  <c r="AF98" i="12"/>
  <c r="AE98" i="12"/>
  <c r="AD98" i="12"/>
  <c r="W98" i="12"/>
  <c r="S98" i="12"/>
  <c r="J98" i="12"/>
  <c r="H98" i="12"/>
  <c r="G98" i="12"/>
  <c r="AK97" i="12"/>
  <c r="AJ97" i="12"/>
  <c r="AI97" i="12"/>
  <c r="AH97" i="12"/>
  <c r="AG97" i="12"/>
  <c r="AF97" i="12"/>
  <c r="AE97" i="12"/>
  <c r="AD97" i="12"/>
  <c r="W97" i="12"/>
  <c r="S97" i="12"/>
  <c r="J97" i="12"/>
  <c r="H97" i="12"/>
  <c r="G97" i="12"/>
  <c r="AK96" i="12"/>
  <c r="AJ96" i="12"/>
  <c r="AI96" i="12"/>
  <c r="AH96" i="12"/>
  <c r="AG96" i="12"/>
  <c r="AF96" i="12"/>
  <c r="AE96" i="12"/>
  <c r="AD96" i="12"/>
  <c r="W96" i="12"/>
  <c r="J96" i="12"/>
  <c r="H96" i="12"/>
  <c r="G96" i="12"/>
  <c r="AK95" i="12"/>
  <c r="AJ95" i="12"/>
  <c r="AI95" i="12"/>
  <c r="AH95" i="12"/>
  <c r="AG95" i="12"/>
  <c r="AF95" i="12"/>
  <c r="AE95" i="12"/>
  <c r="AD95" i="12"/>
  <c r="W95" i="12"/>
  <c r="S95" i="12"/>
  <c r="J95" i="12"/>
  <c r="H95" i="12"/>
  <c r="G95" i="12"/>
  <c r="AK94" i="12"/>
  <c r="AJ94" i="12"/>
  <c r="AI94" i="12"/>
  <c r="AH94" i="12"/>
  <c r="AG94" i="12"/>
  <c r="AF94" i="12"/>
  <c r="AE94" i="12"/>
  <c r="AD94" i="12"/>
  <c r="W94" i="12"/>
  <c r="S94" i="12"/>
  <c r="J94" i="12"/>
  <c r="H94" i="12"/>
  <c r="G94" i="12"/>
  <c r="AK93" i="12"/>
  <c r="AJ93" i="12"/>
  <c r="AI93" i="12"/>
  <c r="AH93" i="12"/>
  <c r="AG93" i="12"/>
  <c r="AF93" i="12"/>
  <c r="AE93" i="12"/>
  <c r="AD93" i="12"/>
  <c r="W93" i="12"/>
  <c r="S93" i="12"/>
  <c r="J93" i="12"/>
  <c r="H93" i="12"/>
  <c r="G93" i="12"/>
  <c r="AK92" i="12"/>
  <c r="AJ92" i="12"/>
  <c r="AI92" i="12"/>
  <c r="AH92" i="12"/>
  <c r="AG92" i="12"/>
  <c r="AF92" i="12"/>
  <c r="AE92" i="12"/>
  <c r="AD92" i="12"/>
  <c r="W92" i="12"/>
  <c r="J92" i="12"/>
  <c r="H92" i="12"/>
  <c r="G92" i="12"/>
  <c r="AK91" i="12"/>
  <c r="AJ91" i="12"/>
  <c r="AI91" i="12"/>
  <c r="AH91" i="12"/>
  <c r="AG91" i="12"/>
  <c r="AF91" i="12"/>
  <c r="AE91" i="12"/>
  <c r="AD91" i="12"/>
  <c r="W91" i="12"/>
  <c r="S91" i="12"/>
  <c r="J91" i="12"/>
  <c r="H91" i="12"/>
  <c r="G91" i="12"/>
  <c r="AK90" i="12"/>
  <c r="AJ90" i="12"/>
  <c r="AI90" i="12"/>
  <c r="AH90" i="12"/>
  <c r="AG90" i="12"/>
  <c r="AF90" i="12"/>
  <c r="AE90" i="12"/>
  <c r="AD90" i="12"/>
  <c r="W90" i="12"/>
  <c r="S90" i="12"/>
  <c r="J90" i="12"/>
  <c r="H90" i="12"/>
  <c r="G90" i="12"/>
  <c r="AK89" i="12"/>
  <c r="AJ89" i="12"/>
  <c r="AI89" i="12"/>
  <c r="AH89" i="12"/>
  <c r="AG89" i="12"/>
  <c r="AF89" i="12"/>
  <c r="AE89" i="12"/>
  <c r="AD89" i="12"/>
  <c r="W89" i="12"/>
  <c r="S89" i="12"/>
  <c r="J89" i="12"/>
  <c r="H89" i="12"/>
  <c r="G89" i="12"/>
  <c r="AK88" i="12"/>
  <c r="AJ88" i="12"/>
  <c r="AI88" i="12"/>
  <c r="AH88" i="12"/>
  <c r="AG88" i="12"/>
  <c r="AF88" i="12"/>
  <c r="AE88" i="12"/>
  <c r="AD88" i="12"/>
  <c r="W88" i="12"/>
  <c r="J88" i="12"/>
  <c r="H88" i="12"/>
  <c r="G88" i="12"/>
  <c r="AK87" i="12"/>
  <c r="AJ87" i="12"/>
  <c r="AI87" i="12"/>
  <c r="AH87" i="12"/>
  <c r="AG87" i="12"/>
  <c r="AF87" i="12"/>
  <c r="AE87" i="12"/>
  <c r="AD87" i="12"/>
  <c r="W87" i="12"/>
  <c r="S87" i="12"/>
  <c r="J87" i="12"/>
  <c r="H87" i="12"/>
  <c r="G87" i="12"/>
  <c r="AK86" i="12"/>
  <c r="AJ86" i="12"/>
  <c r="AI86" i="12"/>
  <c r="AH86" i="12"/>
  <c r="AG86" i="12"/>
  <c r="AF86" i="12"/>
  <c r="AE86" i="12"/>
  <c r="AD86" i="12"/>
  <c r="W86" i="12"/>
  <c r="S86" i="12"/>
  <c r="J86" i="12"/>
  <c r="H86" i="12"/>
  <c r="G86" i="12"/>
  <c r="AK85" i="12"/>
  <c r="AJ85" i="12"/>
  <c r="AI85" i="12"/>
  <c r="AH85" i="12"/>
  <c r="AG85" i="12"/>
  <c r="AF85" i="12"/>
  <c r="AE85" i="12"/>
  <c r="AD85" i="12"/>
  <c r="W85" i="12"/>
  <c r="S85" i="12"/>
  <c r="J85" i="12"/>
  <c r="H85" i="12"/>
  <c r="G85" i="12"/>
  <c r="AK84" i="12"/>
  <c r="AJ84" i="12"/>
  <c r="AI84" i="12"/>
  <c r="AH84" i="12"/>
  <c r="AG84" i="12"/>
  <c r="AF84" i="12"/>
  <c r="AE84" i="12"/>
  <c r="AD84" i="12"/>
  <c r="W84" i="12"/>
  <c r="J84" i="12"/>
  <c r="H84" i="12"/>
  <c r="G84" i="12"/>
  <c r="AK83" i="12"/>
  <c r="AJ83" i="12"/>
  <c r="AI83" i="12"/>
  <c r="AH83" i="12"/>
  <c r="AG83" i="12"/>
  <c r="AF83" i="12"/>
  <c r="AE83" i="12"/>
  <c r="AD83" i="12"/>
  <c r="W83" i="12"/>
  <c r="S83" i="12"/>
  <c r="J83" i="12"/>
  <c r="H83" i="12"/>
  <c r="G83" i="12"/>
  <c r="AK82" i="12"/>
  <c r="AJ82" i="12"/>
  <c r="AI82" i="12"/>
  <c r="AH82" i="12"/>
  <c r="AG82" i="12"/>
  <c r="AF82" i="12"/>
  <c r="AE82" i="12"/>
  <c r="AD82" i="12"/>
  <c r="W82" i="12"/>
  <c r="S82" i="12"/>
  <c r="J82" i="12"/>
  <c r="H82" i="12"/>
  <c r="G82" i="12"/>
  <c r="AK81" i="12"/>
  <c r="AJ81" i="12"/>
  <c r="AI81" i="12"/>
  <c r="AH81" i="12"/>
  <c r="AG81" i="12"/>
  <c r="AF81" i="12"/>
  <c r="AE81" i="12"/>
  <c r="AD81" i="12"/>
  <c r="W81" i="12"/>
  <c r="S81" i="12"/>
  <c r="J81" i="12"/>
  <c r="H81" i="12"/>
  <c r="G81" i="12"/>
  <c r="AK80" i="12"/>
  <c r="AJ80" i="12"/>
  <c r="AI80" i="12"/>
  <c r="AH80" i="12"/>
  <c r="AG80" i="12"/>
  <c r="AF80" i="12"/>
  <c r="AE80" i="12"/>
  <c r="AD80" i="12"/>
  <c r="W80" i="12"/>
  <c r="J80" i="12"/>
  <c r="H80" i="12"/>
  <c r="G80" i="12"/>
  <c r="AK79" i="12"/>
  <c r="AJ79" i="12"/>
  <c r="AI79" i="12"/>
  <c r="AH79" i="12"/>
  <c r="AG79" i="12"/>
  <c r="AF79" i="12"/>
  <c r="AE79" i="12"/>
  <c r="AD79" i="12"/>
  <c r="W79" i="12"/>
  <c r="S79" i="12"/>
  <c r="J79" i="12"/>
  <c r="H79" i="12"/>
  <c r="G79" i="12"/>
  <c r="AK78" i="12"/>
  <c r="AJ78" i="12"/>
  <c r="AI78" i="12"/>
  <c r="AH78" i="12"/>
  <c r="AG78" i="12"/>
  <c r="AF78" i="12"/>
  <c r="AE78" i="12"/>
  <c r="AD78" i="12"/>
  <c r="W78" i="12"/>
  <c r="S78" i="12"/>
  <c r="J78" i="12"/>
  <c r="H78" i="12"/>
  <c r="G78" i="12"/>
  <c r="AK77" i="12"/>
  <c r="AJ77" i="12"/>
  <c r="AI77" i="12"/>
  <c r="AH77" i="12"/>
  <c r="AG77" i="12"/>
  <c r="AF77" i="12"/>
  <c r="AE77" i="12"/>
  <c r="AD77" i="12"/>
  <c r="W77" i="12"/>
  <c r="S77" i="12"/>
  <c r="J77" i="12"/>
  <c r="H77" i="12"/>
  <c r="G77" i="12"/>
  <c r="AK76" i="12"/>
  <c r="AJ76" i="12"/>
  <c r="AI76" i="12"/>
  <c r="AH76" i="12"/>
  <c r="AG76" i="12"/>
  <c r="AF76" i="12"/>
  <c r="AE76" i="12"/>
  <c r="AD76" i="12"/>
  <c r="W76" i="12"/>
  <c r="J76" i="12"/>
  <c r="H76" i="12"/>
  <c r="G76" i="12"/>
  <c r="AK75" i="12"/>
  <c r="AJ75" i="12"/>
  <c r="AI75" i="12"/>
  <c r="AH75" i="12"/>
  <c r="AG75" i="12"/>
  <c r="AF75" i="12"/>
  <c r="AE75" i="12"/>
  <c r="AD75" i="12"/>
  <c r="W75" i="12"/>
  <c r="S75" i="12"/>
  <c r="J75" i="12"/>
  <c r="H75" i="12"/>
  <c r="G75" i="12"/>
  <c r="AK74" i="12"/>
  <c r="AJ74" i="12"/>
  <c r="AI74" i="12"/>
  <c r="AH74" i="12"/>
  <c r="AG74" i="12"/>
  <c r="AF74" i="12"/>
  <c r="AE74" i="12"/>
  <c r="AD74" i="12"/>
  <c r="W74" i="12"/>
  <c r="S74" i="12"/>
  <c r="J74" i="12"/>
  <c r="H74" i="12"/>
  <c r="G74" i="12"/>
  <c r="AK73" i="12"/>
  <c r="AJ73" i="12"/>
  <c r="AI73" i="12"/>
  <c r="AH73" i="12"/>
  <c r="AG73" i="12"/>
  <c r="AF73" i="12"/>
  <c r="AE73" i="12"/>
  <c r="AD73" i="12"/>
  <c r="W73" i="12"/>
  <c r="S73" i="12"/>
  <c r="J73" i="12"/>
  <c r="H73" i="12"/>
  <c r="G73" i="12"/>
  <c r="AK72" i="12"/>
  <c r="AJ72" i="12"/>
  <c r="AI72" i="12"/>
  <c r="AH72" i="12"/>
  <c r="AG72" i="12"/>
  <c r="AF72" i="12"/>
  <c r="AE72" i="12"/>
  <c r="AD72" i="12"/>
  <c r="W72" i="12"/>
  <c r="J72" i="12"/>
  <c r="H72" i="12"/>
  <c r="G72" i="12"/>
  <c r="AK193" i="12"/>
  <c r="AJ193" i="12"/>
  <c r="AI193" i="12"/>
  <c r="AH193" i="12"/>
  <c r="AG193" i="12"/>
  <c r="AF193" i="12"/>
  <c r="AE193" i="12"/>
  <c r="AD193" i="12"/>
  <c r="W193" i="12"/>
  <c r="S193" i="12"/>
  <c r="J193" i="12"/>
  <c r="H193" i="12"/>
  <c r="G193" i="12"/>
  <c r="AK192" i="12"/>
  <c r="AJ192" i="12"/>
  <c r="AI192" i="12"/>
  <c r="AH192" i="12"/>
  <c r="AG192" i="12"/>
  <c r="AF192" i="12"/>
  <c r="AE192" i="12"/>
  <c r="AD192" i="12"/>
  <c r="W192" i="12"/>
  <c r="J192" i="12"/>
  <c r="H192" i="12"/>
  <c r="G192" i="12"/>
  <c r="AK191" i="12"/>
  <c r="AJ191" i="12"/>
  <c r="AI191" i="12"/>
  <c r="AH191" i="12"/>
  <c r="AG191" i="12"/>
  <c r="AF191" i="12"/>
  <c r="AE191" i="12"/>
  <c r="AD191" i="12"/>
  <c r="W191" i="12"/>
  <c r="S191" i="12"/>
  <c r="J191" i="12"/>
  <c r="H191" i="12"/>
  <c r="G191" i="12"/>
  <c r="AK190" i="12"/>
  <c r="AJ190" i="12"/>
  <c r="AI190" i="12"/>
  <c r="AH190" i="12"/>
  <c r="AG190" i="12"/>
  <c r="AF190" i="12"/>
  <c r="AE190" i="12"/>
  <c r="AD190" i="12"/>
  <c r="W190" i="12"/>
  <c r="S190" i="12"/>
  <c r="J190" i="12"/>
  <c r="H190" i="12"/>
  <c r="G190" i="12"/>
  <c r="AK189" i="12"/>
  <c r="AJ189" i="12"/>
  <c r="AI189" i="12"/>
  <c r="AH189" i="12"/>
  <c r="AG189" i="12"/>
  <c r="AF189" i="12"/>
  <c r="AE189" i="12"/>
  <c r="AD189" i="12"/>
  <c r="W189" i="12"/>
  <c r="S189" i="12"/>
  <c r="J189" i="12"/>
  <c r="H189" i="12"/>
  <c r="G189" i="12"/>
  <c r="AK188" i="12"/>
  <c r="AJ188" i="12"/>
  <c r="AI188" i="12"/>
  <c r="AH188" i="12"/>
  <c r="AG188" i="12"/>
  <c r="AF188" i="12"/>
  <c r="AE188" i="12"/>
  <c r="AD188" i="12"/>
  <c r="W188" i="12"/>
  <c r="J188" i="12"/>
  <c r="H188" i="12"/>
  <c r="G188" i="12"/>
  <c r="AK187" i="12"/>
  <c r="AJ187" i="12"/>
  <c r="AI187" i="12"/>
  <c r="AH187" i="12"/>
  <c r="AG187" i="12"/>
  <c r="AF187" i="12"/>
  <c r="AE187" i="12"/>
  <c r="AD187" i="12"/>
  <c r="W187" i="12"/>
  <c r="S187" i="12"/>
  <c r="J187" i="12"/>
  <c r="H187" i="12"/>
  <c r="G187" i="12"/>
  <c r="AK186" i="12"/>
  <c r="AJ186" i="12"/>
  <c r="AI186" i="12"/>
  <c r="AH186" i="12"/>
  <c r="AG186" i="12"/>
  <c r="AF186" i="12"/>
  <c r="AE186" i="12"/>
  <c r="AD186" i="12"/>
  <c r="W186" i="12"/>
  <c r="S186" i="12"/>
  <c r="J186" i="12"/>
  <c r="H186" i="12"/>
  <c r="G186" i="12"/>
  <c r="AK185" i="12"/>
  <c r="AJ185" i="12"/>
  <c r="AI185" i="12"/>
  <c r="AH185" i="12"/>
  <c r="AG185" i="12"/>
  <c r="AF185" i="12"/>
  <c r="AE185" i="12"/>
  <c r="AD185" i="12"/>
  <c r="W185" i="12"/>
  <c r="S185" i="12"/>
  <c r="J185" i="12"/>
  <c r="H185" i="12"/>
  <c r="G185" i="12"/>
  <c r="AK184" i="12"/>
  <c r="AJ184" i="12"/>
  <c r="AI184" i="12"/>
  <c r="AH184" i="12"/>
  <c r="AG184" i="12"/>
  <c r="AF184" i="12"/>
  <c r="AE184" i="12"/>
  <c r="AD184" i="12"/>
  <c r="W184" i="12"/>
  <c r="J184" i="12"/>
  <c r="H184" i="12"/>
  <c r="G184" i="12"/>
  <c r="AK183" i="12"/>
  <c r="AJ183" i="12"/>
  <c r="AI183" i="12"/>
  <c r="AH183" i="12"/>
  <c r="AG183" i="12"/>
  <c r="AF183" i="12"/>
  <c r="AE183" i="12"/>
  <c r="AD183" i="12"/>
  <c r="W183" i="12"/>
  <c r="S183" i="12"/>
  <c r="J183" i="12"/>
  <c r="H183" i="12"/>
  <c r="G183" i="12"/>
  <c r="AK182" i="12"/>
  <c r="AJ182" i="12"/>
  <c r="AI182" i="12"/>
  <c r="AH182" i="12"/>
  <c r="AG182" i="12"/>
  <c r="AF182" i="12"/>
  <c r="AE182" i="12"/>
  <c r="AD182" i="12"/>
  <c r="W182" i="12"/>
  <c r="S182" i="12"/>
  <c r="J182" i="12"/>
  <c r="G182" i="12"/>
  <c r="AK181" i="12"/>
  <c r="AJ181" i="12"/>
  <c r="AI181" i="12"/>
  <c r="AH181" i="12"/>
  <c r="AG181" i="12"/>
  <c r="AF181" i="12"/>
  <c r="AE181" i="12"/>
  <c r="AD181" i="12"/>
  <c r="W181" i="12"/>
  <c r="S181" i="12"/>
  <c r="J181" i="12"/>
  <c r="G181" i="12"/>
  <c r="AK180" i="12"/>
  <c r="AJ180" i="12"/>
  <c r="AI180" i="12"/>
  <c r="AH180" i="12"/>
  <c r="AG180" i="12"/>
  <c r="AF180" i="12"/>
  <c r="AE180" i="12"/>
  <c r="AD180" i="12"/>
  <c r="W180" i="12"/>
  <c r="J180" i="12"/>
  <c r="G180" i="12"/>
  <c r="AK179" i="12"/>
  <c r="AJ179" i="12"/>
  <c r="AI179" i="12"/>
  <c r="AH179" i="12"/>
  <c r="AG179" i="12"/>
  <c r="AF179" i="12"/>
  <c r="AE179" i="12"/>
  <c r="AD179" i="12"/>
  <c r="W179" i="12"/>
  <c r="S179" i="12"/>
  <c r="J179" i="12"/>
  <c r="G179" i="12"/>
  <c r="AK178" i="12"/>
  <c r="AJ178" i="12"/>
  <c r="AI178" i="12"/>
  <c r="AH178" i="12"/>
  <c r="AG178" i="12"/>
  <c r="AF178" i="12"/>
  <c r="AE178" i="12"/>
  <c r="AD178" i="12"/>
  <c r="W178" i="12"/>
  <c r="S178" i="12"/>
  <c r="J178" i="12"/>
  <c r="G178" i="12"/>
  <c r="AK177" i="12"/>
  <c r="AJ177" i="12"/>
  <c r="AI177" i="12"/>
  <c r="AH177" i="12"/>
  <c r="AG177" i="12"/>
  <c r="AF177" i="12"/>
  <c r="AE177" i="12"/>
  <c r="AD177" i="12"/>
  <c r="W177" i="12"/>
  <c r="S177" i="12"/>
  <c r="J177" i="12"/>
  <c r="G177" i="12"/>
  <c r="AK176" i="12"/>
  <c r="AJ176" i="12"/>
  <c r="AI176" i="12"/>
  <c r="AH176" i="12"/>
  <c r="AG176" i="12"/>
  <c r="AF176" i="12"/>
  <c r="AE176" i="12"/>
  <c r="AD176" i="12"/>
  <c r="W176" i="12"/>
  <c r="J176" i="12"/>
  <c r="G176" i="12"/>
  <c r="AK175" i="12"/>
  <c r="AJ175" i="12"/>
  <c r="AI175" i="12"/>
  <c r="AH175" i="12"/>
  <c r="AG175" i="12"/>
  <c r="AF175" i="12"/>
  <c r="AE175" i="12"/>
  <c r="AD175" i="12"/>
  <c r="W175" i="12"/>
  <c r="S175" i="12"/>
  <c r="J175" i="12"/>
  <c r="G175" i="12"/>
  <c r="AK174" i="12"/>
  <c r="AJ174" i="12"/>
  <c r="AI174" i="12"/>
  <c r="AH174" i="12"/>
  <c r="AG174" i="12"/>
  <c r="AF174" i="12"/>
  <c r="AE174" i="12"/>
  <c r="AD174" i="12"/>
  <c r="W174" i="12"/>
  <c r="S174" i="12"/>
  <c r="J174" i="12"/>
  <c r="G174" i="12"/>
  <c r="AK173" i="12"/>
  <c r="AJ173" i="12"/>
  <c r="AI173" i="12"/>
  <c r="AH173" i="12"/>
  <c r="AG173" i="12"/>
  <c r="AF173" i="12"/>
  <c r="AE173" i="12"/>
  <c r="AD173" i="12"/>
  <c r="W173" i="12"/>
  <c r="S173" i="12"/>
  <c r="J173" i="12"/>
  <c r="G173" i="12"/>
  <c r="AK172" i="12"/>
  <c r="AJ172" i="12"/>
  <c r="AI172" i="12"/>
  <c r="AH172" i="12"/>
  <c r="AG172" i="12"/>
  <c r="AF172" i="12"/>
  <c r="AE172" i="12"/>
  <c r="AD172" i="12"/>
  <c r="W172" i="12"/>
  <c r="J172" i="12"/>
  <c r="G172" i="12"/>
  <c r="AK171" i="12"/>
  <c r="AJ171" i="12"/>
  <c r="AI171" i="12"/>
  <c r="AH171" i="12"/>
  <c r="AG171" i="12"/>
  <c r="AF171" i="12"/>
  <c r="AE171" i="12"/>
  <c r="AD171" i="12"/>
  <c r="W171" i="12"/>
  <c r="S171" i="12"/>
  <c r="J171" i="12"/>
  <c r="G171" i="12"/>
  <c r="AK170" i="12"/>
  <c r="AJ170" i="12"/>
  <c r="AI170" i="12"/>
  <c r="AH170" i="12"/>
  <c r="AG170" i="12"/>
  <c r="AF170" i="12"/>
  <c r="AE170" i="12"/>
  <c r="AD170" i="12"/>
  <c r="W170" i="12"/>
  <c r="S170" i="12"/>
  <c r="J170" i="12"/>
  <c r="G170" i="12"/>
  <c r="AK169" i="12"/>
  <c r="AJ169" i="12"/>
  <c r="AI169" i="12"/>
  <c r="AH169" i="12"/>
  <c r="AG169" i="12"/>
  <c r="AF169" i="12"/>
  <c r="AE169" i="12"/>
  <c r="AD169" i="12"/>
  <c r="W169" i="12"/>
  <c r="S169" i="12"/>
  <c r="J169" i="12"/>
  <c r="G169" i="12"/>
  <c r="AK168" i="12"/>
  <c r="AJ168" i="12"/>
  <c r="AI168" i="12"/>
  <c r="AH168" i="12"/>
  <c r="AG168" i="12"/>
  <c r="AF168" i="12"/>
  <c r="AE168" i="12"/>
  <c r="AD168" i="12"/>
  <c r="W168" i="12"/>
  <c r="J168" i="12"/>
  <c r="G168" i="12"/>
  <c r="AK167" i="12"/>
  <c r="AJ167" i="12"/>
  <c r="AI167" i="12"/>
  <c r="AH167" i="12"/>
  <c r="AG167" i="12"/>
  <c r="AF167" i="12"/>
  <c r="AE167" i="12"/>
  <c r="AD167" i="12"/>
  <c r="W167" i="12"/>
  <c r="S167" i="12"/>
  <c r="J167" i="12"/>
  <c r="G167" i="12"/>
  <c r="AK166" i="12"/>
  <c r="AJ166" i="12"/>
  <c r="AI166" i="12"/>
  <c r="AH166" i="12"/>
  <c r="AG166" i="12"/>
  <c r="AF166" i="12"/>
  <c r="AE166" i="12"/>
  <c r="AD166" i="12"/>
  <c r="W166" i="12"/>
  <c r="S166" i="12"/>
  <c r="J166" i="12"/>
  <c r="G166" i="12"/>
  <c r="AK165" i="12"/>
  <c r="AJ165" i="12"/>
  <c r="AI165" i="12"/>
  <c r="AH165" i="12"/>
  <c r="AG165" i="12"/>
  <c r="AF165" i="12"/>
  <c r="AE165" i="12"/>
  <c r="AD165" i="12"/>
  <c r="W165" i="12"/>
  <c r="S165" i="12"/>
  <c r="J165" i="12"/>
  <c r="G165" i="12"/>
  <c r="AK164" i="12"/>
  <c r="AJ164" i="12"/>
  <c r="AI164" i="12"/>
  <c r="AH164" i="12"/>
  <c r="AG164" i="12"/>
  <c r="AF164" i="12"/>
  <c r="AE164" i="12"/>
  <c r="AD164" i="12"/>
  <c r="W164" i="12"/>
  <c r="J164" i="12"/>
  <c r="G164" i="12"/>
  <c r="AK163" i="12"/>
  <c r="AJ163" i="12"/>
  <c r="AI163" i="12"/>
  <c r="AH163" i="12"/>
  <c r="AG163" i="12"/>
  <c r="AF163" i="12"/>
  <c r="AE163" i="12"/>
  <c r="AD163" i="12"/>
  <c r="W163" i="12"/>
  <c r="S163" i="12"/>
  <c r="J163" i="12"/>
  <c r="G163" i="12"/>
  <c r="AK162" i="12"/>
  <c r="AJ162" i="12"/>
  <c r="AI162" i="12"/>
  <c r="AH162" i="12"/>
  <c r="AG162" i="12"/>
  <c r="AF162" i="12"/>
  <c r="AE162" i="12"/>
  <c r="AD162" i="12"/>
  <c r="W162" i="12"/>
  <c r="S162" i="12"/>
  <c r="J162" i="12"/>
  <c r="H162" i="12"/>
  <c r="G162" i="12"/>
  <c r="AK161" i="12"/>
  <c r="AJ161" i="12"/>
  <c r="AI161" i="12"/>
  <c r="AH161" i="12"/>
  <c r="AG161" i="12"/>
  <c r="AF161" i="12"/>
  <c r="AE161" i="12"/>
  <c r="AD161" i="12"/>
  <c r="W161" i="12"/>
  <c r="S161" i="12"/>
  <c r="J161" i="12"/>
  <c r="H161" i="12"/>
  <c r="G161" i="12"/>
  <c r="AK160" i="12"/>
  <c r="AJ160" i="12"/>
  <c r="AI160" i="12"/>
  <c r="AH160" i="12"/>
  <c r="AG160" i="12"/>
  <c r="AF160" i="12"/>
  <c r="AE160" i="12"/>
  <c r="AD160" i="12"/>
  <c r="W160" i="12"/>
  <c r="J160" i="12"/>
  <c r="H160" i="12"/>
  <c r="G160" i="12"/>
  <c r="AK159" i="12"/>
  <c r="AJ159" i="12"/>
  <c r="AI159" i="12"/>
  <c r="AH159" i="12"/>
  <c r="AG159" i="12"/>
  <c r="AF159" i="12"/>
  <c r="AE159" i="12"/>
  <c r="AD159" i="12"/>
  <c r="W159" i="12"/>
  <c r="S159" i="12"/>
  <c r="J159" i="12"/>
  <c r="H159" i="12"/>
  <c r="G159" i="12"/>
  <c r="AK158" i="12"/>
  <c r="AJ158" i="12"/>
  <c r="AI158" i="12"/>
  <c r="AH158" i="12"/>
  <c r="AG158" i="12"/>
  <c r="AF158" i="12"/>
  <c r="AE158" i="12"/>
  <c r="AD158" i="12"/>
  <c r="W158" i="12"/>
  <c r="S158" i="12"/>
  <c r="J158" i="12"/>
  <c r="H158" i="12"/>
  <c r="G158" i="12"/>
  <c r="AK157" i="12"/>
  <c r="AJ157" i="12"/>
  <c r="AI157" i="12"/>
  <c r="AH157" i="12"/>
  <c r="AG157" i="12"/>
  <c r="AF157" i="12"/>
  <c r="AE157" i="12"/>
  <c r="AD157" i="12"/>
  <c r="W157" i="12"/>
  <c r="S157" i="12"/>
  <c r="J157" i="12"/>
  <c r="H157" i="12"/>
  <c r="G157" i="12"/>
  <c r="AK156" i="12"/>
  <c r="AJ156" i="12"/>
  <c r="AI156" i="12"/>
  <c r="AH156" i="12"/>
  <c r="AG156" i="12"/>
  <c r="AF156" i="12"/>
  <c r="AE156" i="12"/>
  <c r="AD156" i="12"/>
  <c r="W156" i="12"/>
  <c r="J156" i="12"/>
  <c r="H156" i="12"/>
  <c r="G156" i="12"/>
  <c r="AK155" i="12"/>
  <c r="AJ155" i="12"/>
  <c r="AI155" i="12"/>
  <c r="AH155" i="12"/>
  <c r="AG155" i="12"/>
  <c r="AF155" i="12"/>
  <c r="AE155" i="12"/>
  <c r="AD155" i="12"/>
  <c r="W155" i="12"/>
  <c r="S155" i="12"/>
  <c r="J155" i="12"/>
  <c r="H155" i="12"/>
  <c r="G155" i="12"/>
  <c r="AK154" i="12"/>
  <c r="AJ154" i="12"/>
  <c r="AI154" i="12"/>
  <c r="AH154" i="12"/>
  <c r="AG154" i="12"/>
  <c r="AF154" i="12"/>
  <c r="AE154" i="12"/>
  <c r="AD154" i="12"/>
  <c r="W154" i="12"/>
  <c r="S154" i="12"/>
  <c r="J154" i="12"/>
  <c r="H154" i="12"/>
  <c r="G154" i="12"/>
  <c r="AK153" i="12"/>
  <c r="AJ153" i="12"/>
  <c r="AI153" i="12"/>
  <c r="AH153" i="12"/>
  <c r="AG153" i="12"/>
  <c r="AF153" i="12"/>
  <c r="AE153" i="12"/>
  <c r="AD153" i="12"/>
  <c r="W153" i="12"/>
  <c r="S153" i="12"/>
  <c r="J153" i="12"/>
  <c r="H153" i="12"/>
  <c r="G153" i="12"/>
  <c r="AK152" i="12"/>
  <c r="AJ152" i="12"/>
  <c r="AI152" i="12"/>
  <c r="AH152" i="12"/>
  <c r="AG152" i="12"/>
  <c r="AF152" i="12"/>
  <c r="AE152" i="12"/>
  <c r="AD152" i="12"/>
  <c r="W152" i="12"/>
  <c r="J152" i="12"/>
  <c r="H152" i="12"/>
  <c r="G152" i="12"/>
  <c r="AK151" i="12"/>
  <c r="AJ151" i="12"/>
  <c r="AI151" i="12"/>
  <c r="AH151" i="12"/>
  <c r="AG151" i="12"/>
  <c r="AF151" i="12"/>
  <c r="AE151" i="12"/>
  <c r="AD151" i="12"/>
  <c r="W151" i="12"/>
  <c r="S151" i="12"/>
  <c r="J151" i="12"/>
  <c r="H151" i="12"/>
  <c r="G151" i="12"/>
  <c r="AK150" i="12"/>
  <c r="AJ150" i="12"/>
  <c r="AI150" i="12"/>
  <c r="AH150" i="12"/>
  <c r="AG150" i="12"/>
  <c r="AF150" i="12"/>
  <c r="AE150" i="12"/>
  <c r="AD150" i="12"/>
  <c r="W150" i="12"/>
  <c r="S150" i="12"/>
  <c r="J150" i="12"/>
  <c r="H150" i="12"/>
  <c r="G150" i="12"/>
  <c r="AK149" i="12"/>
  <c r="AJ149" i="12"/>
  <c r="AI149" i="12"/>
  <c r="AH149" i="12"/>
  <c r="AG149" i="12"/>
  <c r="AF149" i="12"/>
  <c r="AE149" i="12"/>
  <c r="AD149" i="12"/>
  <c r="W149" i="12"/>
  <c r="S149" i="12"/>
  <c r="J149" i="12"/>
  <c r="H149" i="12"/>
  <c r="G149" i="12"/>
  <c r="AK148" i="12"/>
  <c r="AJ148" i="12"/>
  <c r="AI148" i="12"/>
  <c r="AH148" i="12"/>
  <c r="AG148" i="12"/>
  <c r="AF148" i="12"/>
  <c r="AE148" i="12"/>
  <c r="AD148" i="12"/>
  <c r="W148" i="12"/>
  <c r="J148" i="12"/>
  <c r="H148" i="12"/>
  <c r="G148" i="12"/>
  <c r="AK147" i="12"/>
  <c r="AJ147" i="12"/>
  <c r="AI147" i="12"/>
  <c r="AH147" i="12"/>
  <c r="AG147" i="12"/>
  <c r="AF147" i="12"/>
  <c r="AE147" i="12"/>
  <c r="AD147" i="12"/>
  <c r="W147" i="12"/>
  <c r="S147" i="12"/>
  <c r="J147" i="12"/>
  <c r="H147" i="12"/>
  <c r="G147" i="12"/>
  <c r="AK146" i="12"/>
  <c r="AJ146" i="12"/>
  <c r="AI146" i="12"/>
  <c r="AH146" i="12"/>
  <c r="AG146" i="12"/>
  <c r="AF146" i="12"/>
  <c r="AE146" i="12"/>
  <c r="AD146" i="12"/>
  <c r="W146" i="12"/>
  <c r="S146" i="12"/>
  <c r="J146" i="12"/>
  <c r="H146" i="12"/>
  <c r="G146" i="12"/>
  <c r="AK145" i="12"/>
  <c r="AJ145" i="12"/>
  <c r="AI145" i="12"/>
  <c r="AH145" i="12"/>
  <c r="AG145" i="12"/>
  <c r="AF145" i="12"/>
  <c r="AE145" i="12"/>
  <c r="AD145" i="12"/>
  <c r="W145" i="12"/>
  <c r="S145" i="12"/>
  <c r="J145" i="12"/>
  <c r="H145" i="12"/>
  <c r="G145" i="12"/>
  <c r="AK144" i="12"/>
  <c r="AJ144" i="12"/>
  <c r="AI144" i="12"/>
  <c r="AH144" i="12"/>
  <c r="AG144" i="12"/>
  <c r="AF144" i="12"/>
  <c r="AE144" i="12"/>
  <c r="AD144" i="12"/>
  <c r="W144" i="12"/>
  <c r="J144" i="12"/>
  <c r="H144" i="12"/>
  <c r="G144" i="12"/>
  <c r="AK143" i="12"/>
  <c r="AJ143" i="12"/>
  <c r="AI143" i="12"/>
  <c r="AH143" i="12"/>
  <c r="AG143" i="12"/>
  <c r="AF143" i="12"/>
  <c r="AE143" i="12"/>
  <c r="AD143" i="12"/>
  <c r="W143" i="12"/>
  <c r="S143" i="12"/>
  <c r="J143" i="12"/>
  <c r="H143" i="12"/>
  <c r="G143" i="12"/>
  <c r="AK142" i="12"/>
  <c r="AJ142" i="12"/>
  <c r="AI142" i="12"/>
  <c r="AH142" i="12"/>
  <c r="AG142" i="12"/>
  <c r="AF142" i="12"/>
  <c r="AE142" i="12"/>
  <c r="AD142" i="12"/>
  <c r="W142" i="12"/>
  <c r="S142" i="12"/>
  <c r="J142" i="12"/>
  <c r="H142" i="12"/>
  <c r="G142" i="12"/>
  <c r="AK141" i="12"/>
  <c r="AJ141" i="12"/>
  <c r="AI141" i="12"/>
  <c r="AH141" i="12"/>
  <c r="AG141" i="12"/>
  <c r="AF141" i="12"/>
  <c r="AE141" i="12"/>
  <c r="AD141" i="12"/>
  <c r="W141" i="12"/>
  <c r="S141" i="12"/>
  <c r="J141" i="12"/>
  <c r="H141" i="12"/>
  <c r="G141" i="12"/>
  <c r="AK140" i="12"/>
  <c r="AJ140" i="12"/>
  <c r="AI140" i="12"/>
  <c r="AH140" i="12"/>
  <c r="AG140" i="12"/>
  <c r="AF140" i="12"/>
  <c r="AE140" i="12"/>
  <c r="AD140" i="12"/>
  <c r="W140" i="12"/>
  <c r="J140" i="12"/>
  <c r="H140" i="12"/>
  <c r="G140" i="12"/>
  <c r="AK139" i="12"/>
  <c r="AJ139" i="12"/>
  <c r="AI139" i="12"/>
  <c r="AH139" i="12"/>
  <c r="AG139" i="12"/>
  <c r="AF139" i="12"/>
  <c r="AE139" i="12"/>
  <c r="AD139" i="12"/>
  <c r="W139" i="12"/>
  <c r="S139" i="12"/>
  <c r="J139" i="12"/>
  <c r="H139" i="12"/>
  <c r="G139" i="12"/>
  <c r="AK138" i="12"/>
  <c r="AJ138" i="12"/>
  <c r="AI138" i="12"/>
  <c r="AH138" i="12"/>
  <c r="AG138" i="12"/>
  <c r="AF138" i="12"/>
  <c r="AE138" i="12"/>
  <c r="AD138" i="12"/>
  <c r="W138" i="12"/>
  <c r="S138" i="12"/>
  <c r="J138" i="12"/>
  <c r="H138" i="12"/>
  <c r="G138" i="12"/>
  <c r="AK137" i="12"/>
  <c r="AJ137" i="12"/>
  <c r="AI137" i="12"/>
  <c r="AH137" i="12"/>
  <c r="AG137" i="12"/>
  <c r="AF137" i="12"/>
  <c r="AE137" i="12"/>
  <c r="AD137" i="12"/>
  <c r="W137" i="12"/>
  <c r="S137" i="12"/>
  <c r="J137" i="12"/>
  <c r="H137" i="12"/>
  <c r="G137" i="12"/>
  <c r="AK136" i="12"/>
  <c r="AJ136" i="12"/>
  <c r="AI136" i="12"/>
  <c r="AH136" i="12"/>
  <c r="AG136" i="12"/>
  <c r="AF136" i="12"/>
  <c r="AE136" i="12"/>
  <c r="AD136" i="12"/>
  <c r="W136" i="12"/>
  <c r="J136" i="12"/>
  <c r="H136" i="12"/>
  <c r="G136" i="12"/>
  <c r="AK135" i="12"/>
  <c r="AJ135" i="12"/>
  <c r="AI135" i="12"/>
  <c r="AH135" i="12"/>
  <c r="AG135" i="12"/>
  <c r="AF135" i="12"/>
  <c r="AE135" i="12"/>
  <c r="AD135" i="12"/>
  <c r="W135" i="12"/>
  <c r="W194" i="12" s="1"/>
  <c r="S135" i="12"/>
  <c r="J135" i="12"/>
  <c r="H135" i="12"/>
  <c r="G135" i="12"/>
  <c r="AK134" i="12"/>
  <c r="AJ134" i="12"/>
  <c r="AI134" i="12"/>
  <c r="AH134" i="12"/>
  <c r="AG134" i="12"/>
  <c r="AF134" i="12"/>
  <c r="AE134" i="12"/>
  <c r="AD134" i="12"/>
  <c r="AD194" i="12" s="1"/>
  <c r="W134" i="12"/>
  <c r="S134" i="12"/>
  <c r="J134" i="12"/>
  <c r="H134" i="12"/>
  <c r="G134" i="12"/>
  <c r="D194" i="12"/>
  <c r="D132" i="12"/>
  <c r="D70" i="12"/>
  <c r="AK69" i="13"/>
  <c r="AJ69" i="13"/>
  <c r="AI69" i="13"/>
  <c r="AH69" i="13"/>
  <c r="AG69" i="13"/>
  <c r="AF69" i="13"/>
  <c r="AE69" i="13"/>
  <c r="AD69" i="13"/>
  <c r="W69" i="13"/>
  <c r="S69" i="13"/>
  <c r="J69" i="13"/>
  <c r="H69" i="13"/>
  <c r="G69" i="13"/>
  <c r="AK68" i="13"/>
  <c r="AJ68" i="13"/>
  <c r="AI68" i="13"/>
  <c r="AH68" i="13"/>
  <c r="AG68" i="13"/>
  <c r="AF68" i="13"/>
  <c r="AE68" i="13"/>
  <c r="AD68" i="13"/>
  <c r="W68" i="13"/>
  <c r="J68" i="13"/>
  <c r="H68" i="13"/>
  <c r="G68" i="13"/>
  <c r="AK67" i="13"/>
  <c r="AJ67" i="13"/>
  <c r="AI67" i="13"/>
  <c r="AH67" i="13"/>
  <c r="AG67" i="13"/>
  <c r="AF67" i="13"/>
  <c r="AE67" i="13"/>
  <c r="AD67" i="13"/>
  <c r="W67" i="13"/>
  <c r="S67" i="13"/>
  <c r="J67" i="13"/>
  <c r="H67" i="13"/>
  <c r="G67" i="13"/>
  <c r="AK66" i="13"/>
  <c r="AJ66" i="13"/>
  <c r="AI66" i="13"/>
  <c r="AH66" i="13"/>
  <c r="AG66" i="13"/>
  <c r="AF66" i="13"/>
  <c r="AE66" i="13"/>
  <c r="AD66" i="13"/>
  <c r="W66" i="13"/>
  <c r="J66" i="13"/>
  <c r="H66" i="13"/>
  <c r="G66" i="13"/>
  <c r="AK65" i="13"/>
  <c r="AJ65" i="13"/>
  <c r="AI65" i="13"/>
  <c r="AH65" i="13"/>
  <c r="AG65" i="13"/>
  <c r="AF65" i="13"/>
  <c r="AE65" i="13"/>
  <c r="AD65" i="13"/>
  <c r="W65" i="13"/>
  <c r="S65" i="13"/>
  <c r="J65" i="13"/>
  <c r="H65" i="13"/>
  <c r="G65" i="13"/>
  <c r="AK64" i="13"/>
  <c r="AJ64" i="13"/>
  <c r="AI64" i="13"/>
  <c r="AH64" i="13"/>
  <c r="AG64" i="13"/>
  <c r="AF64" i="13"/>
  <c r="AE64" i="13"/>
  <c r="AD64" i="13"/>
  <c r="W64" i="13"/>
  <c r="J64" i="13"/>
  <c r="H64" i="13"/>
  <c r="G64" i="13"/>
  <c r="AK63" i="13"/>
  <c r="AJ63" i="13"/>
  <c r="AI63" i="13"/>
  <c r="AH63" i="13"/>
  <c r="AG63" i="13"/>
  <c r="AF63" i="13"/>
  <c r="AE63" i="13"/>
  <c r="AD63" i="13"/>
  <c r="W63" i="13"/>
  <c r="S63" i="13"/>
  <c r="J63" i="13"/>
  <c r="H63" i="13"/>
  <c r="G63" i="13"/>
  <c r="AK62" i="13"/>
  <c r="AJ62" i="13"/>
  <c r="AI62" i="13"/>
  <c r="AH62" i="13"/>
  <c r="AG62" i="13"/>
  <c r="AF62" i="13"/>
  <c r="AE62" i="13"/>
  <c r="AD62" i="13"/>
  <c r="W62" i="13"/>
  <c r="J62" i="13"/>
  <c r="H62" i="13"/>
  <c r="G62" i="13"/>
  <c r="AK61" i="13"/>
  <c r="AJ61" i="13"/>
  <c r="AI61" i="13"/>
  <c r="AH61" i="13"/>
  <c r="AG61" i="13"/>
  <c r="AF61" i="13"/>
  <c r="AE61" i="13"/>
  <c r="AD61" i="13"/>
  <c r="W61" i="13"/>
  <c r="S61" i="13"/>
  <c r="J61" i="13"/>
  <c r="H61" i="13"/>
  <c r="G61" i="13"/>
  <c r="AK60" i="13"/>
  <c r="AJ60" i="13"/>
  <c r="AI60" i="13"/>
  <c r="AH60" i="13"/>
  <c r="AG60" i="13"/>
  <c r="AF60" i="13"/>
  <c r="AE60" i="13"/>
  <c r="AD60" i="13"/>
  <c r="W60" i="13"/>
  <c r="J60" i="13"/>
  <c r="H60" i="13"/>
  <c r="G60" i="13"/>
  <c r="AK59" i="13"/>
  <c r="AJ59" i="13"/>
  <c r="AI59" i="13"/>
  <c r="AH59" i="13"/>
  <c r="AG59" i="13"/>
  <c r="AF59" i="13"/>
  <c r="AE59" i="13"/>
  <c r="AD59" i="13"/>
  <c r="W59" i="13"/>
  <c r="S59" i="13"/>
  <c r="J59" i="13"/>
  <c r="H59" i="13"/>
  <c r="G59" i="13"/>
  <c r="AK58" i="13"/>
  <c r="AJ58" i="13"/>
  <c r="AI58" i="13"/>
  <c r="AH58" i="13"/>
  <c r="AG58" i="13"/>
  <c r="AF58" i="13"/>
  <c r="AE58" i="13"/>
  <c r="AD58" i="13"/>
  <c r="W58" i="13"/>
  <c r="J58" i="13"/>
  <c r="G58" i="13"/>
  <c r="AK57" i="13"/>
  <c r="AJ57" i="13"/>
  <c r="AI57" i="13"/>
  <c r="AH57" i="13"/>
  <c r="AG57" i="13"/>
  <c r="AF57" i="13"/>
  <c r="AE57" i="13"/>
  <c r="AD57" i="13"/>
  <c r="W57" i="13"/>
  <c r="S57" i="13"/>
  <c r="J57" i="13"/>
  <c r="G57" i="13"/>
  <c r="AK56" i="13"/>
  <c r="AJ56" i="13"/>
  <c r="AI56" i="13"/>
  <c r="AH56" i="13"/>
  <c r="AG56" i="13"/>
  <c r="AF56" i="13"/>
  <c r="AE56" i="13"/>
  <c r="AD56" i="13"/>
  <c r="W56" i="13"/>
  <c r="S56" i="13"/>
  <c r="J56" i="13"/>
  <c r="G56" i="13"/>
  <c r="AK55" i="13"/>
  <c r="AJ55" i="13"/>
  <c r="AI55" i="13"/>
  <c r="AH55" i="13"/>
  <c r="AG55" i="13"/>
  <c r="AF55" i="13"/>
  <c r="AE55" i="13"/>
  <c r="AD55" i="13"/>
  <c r="W55" i="13"/>
  <c r="S55" i="13"/>
  <c r="J55" i="13"/>
  <c r="G55" i="13"/>
  <c r="AK54" i="13"/>
  <c r="AJ54" i="13"/>
  <c r="AI54" i="13"/>
  <c r="AH54" i="13"/>
  <c r="AG54" i="13"/>
  <c r="AF54" i="13"/>
  <c r="AE54" i="13"/>
  <c r="AD54" i="13"/>
  <c r="W54" i="13"/>
  <c r="J54" i="13"/>
  <c r="G54" i="13"/>
  <c r="AK53" i="13"/>
  <c r="AJ53" i="13"/>
  <c r="AI53" i="13"/>
  <c r="AH53" i="13"/>
  <c r="AG53" i="13"/>
  <c r="AF53" i="13"/>
  <c r="AE53" i="13"/>
  <c r="AD53" i="13"/>
  <c r="W53" i="13"/>
  <c r="S53" i="13"/>
  <c r="J53" i="13"/>
  <c r="G53" i="13"/>
  <c r="AK52" i="13"/>
  <c r="AJ52" i="13"/>
  <c r="AI52" i="13"/>
  <c r="AH52" i="13"/>
  <c r="AG52" i="13"/>
  <c r="AF52" i="13"/>
  <c r="AE52" i="13"/>
  <c r="AD52" i="13"/>
  <c r="W52" i="13"/>
  <c r="S52" i="13"/>
  <c r="J52" i="13"/>
  <c r="G52" i="13"/>
  <c r="AK51" i="13"/>
  <c r="AJ51" i="13"/>
  <c r="AI51" i="13"/>
  <c r="AH51" i="13"/>
  <c r="AG51" i="13"/>
  <c r="AF51" i="13"/>
  <c r="AE51" i="13"/>
  <c r="AD51" i="13"/>
  <c r="W51" i="13"/>
  <c r="S51" i="13"/>
  <c r="J51" i="13"/>
  <c r="G51" i="13"/>
  <c r="AK50" i="13"/>
  <c r="AJ50" i="13"/>
  <c r="AI50" i="13"/>
  <c r="AH50" i="13"/>
  <c r="AG50" i="13"/>
  <c r="AF50" i="13"/>
  <c r="AE50" i="13"/>
  <c r="AD50" i="13"/>
  <c r="W50" i="13"/>
  <c r="J50" i="13"/>
  <c r="G50" i="13"/>
  <c r="AK49" i="13"/>
  <c r="AJ49" i="13"/>
  <c r="AI49" i="13"/>
  <c r="AH49" i="13"/>
  <c r="AG49" i="13"/>
  <c r="AF49" i="13"/>
  <c r="AE49" i="13"/>
  <c r="AD49" i="13"/>
  <c r="W49" i="13"/>
  <c r="S49" i="13"/>
  <c r="J49" i="13"/>
  <c r="G49" i="13"/>
  <c r="AK48" i="13"/>
  <c r="AJ48" i="13"/>
  <c r="AI48" i="13"/>
  <c r="AH48" i="13"/>
  <c r="AG48" i="13"/>
  <c r="AF48" i="13"/>
  <c r="AE48" i="13"/>
  <c r="AD48" i="13"/>
  <c r="W48" i="13"/>
  <c r="S48" i="13"/>
  <c r="J48" i="13"/>
  <c r="G48" i="13"/>
  <c r="AK47" i="13"/>
  <c r="AJ47" i="13"/>
  <c r="AI47" i="13"/>
  <c r="AH47" i="13"/>
  <c r="AG47" i="13"/>
  <c r="AF47" i="13"/>
  <c r="AE47" i="13"/>
  <c r="AD47" i="13"/>
  <c r="W47" i="13"/>
  <c r="S47" i="13"/>
  <c r="J47" i="13"/>
  <c r="G47" i="13"/>
  <c r="AK46" i="13"/>
  <c r="AJ46" i="13"/>
  <c r="AI46" i="13"/>
  <c r="AH46" i="13"/>
  <c r="AG46" i="13"/>
  <c r="AF46" i="13"/>
  <c r="AE46" i="13"/>
  <c r="AD46" i="13"/>
  <c r="W46" i="13"/>
  <c r="J46" i="13"/>
  <c r="G46" i="13"/>
  <c r="AK45" i="13"/>
  <c r="AJ45" i="13"/>
  <c r="AI45" i="13"/>
  <c r="AH45" i="13"/>
  <c r="AG45" i="13"/>
  <c r="AF45" i="13"/>
  <c r="AE45" i="13"/>
  <c r="AD45" i="13"/>
  <c r="W45" i="13"/>
  <c r="S45" i="13"/>
  <c r="J45" i="13"/>
  <c r="G45" i="13"/>
  <c r="AK44" i="13"/>
  <c r="AJ44" i="13"/>
  <c r="AI44" i="13"/>
  <c r="AH44" i="13"/>
  <c r="AG44" i="13"/>
  <c r="AF44" i="13"/>
  <c r="AE44" i="13"/>
  <c r="AD44" i="13"/>
  <c r="W44" i="13"/>
  <c r="S44" i="13"/>
  <c r="J44" i="13"/>
  <c r="G44" i="13"/>
  <c r="AK43" i="13"/>
  <c r="AJ43" i="13"/>
  <c r="AI43" i="13"/>
  <c r="AH43" i="13"/>
  <c r="AG43" i="13"/>
  <c r="AF43" i="13"/>
  <c r="AE43" i="13"/>
  <c r="AD43" i="13"/>
  <c r="W43" i="13"/>
  <c r="S43" i="13"/>
  <c r="J43" i="13"/>
  <c r="G43" i="13"/>
  <c r="AK42" i="13"/>
  <c r="AJ42" i="13"/>
  <c r="AI42" i="13"/>
  <c r="AH42" i="13"/>
  <c r="AG42" i="13"/>
  <c r="AF42" i="13"/>
  <c r="AE42" i="13"/>
  <c r="AD42" i="13"/>
  <c r="W42" i="13"/>
  <c r="J42" i="13"/>
  <c r="G42" i="13"/>
  <c r="AK41" i="13"/>
  <c r="AJ41" i="13"/>
  <c r="AI41" i="13"/>
  <c r="AH41" i="13"/>
  <c r="AG41" i="13"/>
  <c r="AF41" i="13"/>
  <c r="AE41" i="13"/>
  <c r="AD41" i="13"/>
  <c r="W41" i="13"/>
  <c r="S41" i="13"/>
  <c r="J41" i="13"/>
  <c r="G41" i="13"/>
  <c r="AK40" i="13"/>
  <c r="AJ40" i="13"/>
  <c r="AI40" i="13"/>
  <c r="AH40" i="13"/>
  <c r="AG40" i="13"/>
  <c r="AF40" i="13"/>
  <c r="AE40" i="13"/>
  <c r="AD40" i="13"/>
  <c r="W40" i="13"/>
  <c r="S40" i="13"/>
  <c r="J40" i="13"/>
  <c r="G40" i="13"/>
  <c r="AK39" i="13"/>
  <c r="AJ39" i="13"/>
  <c r="AI39" i="13"/>
  <c r="AH39" i="13"/>
  <c r="AG39" i="13"/>
  <c r="AF39" i="13"/>
  <c r="AE39" i="13"/>
  <c r="AD39" i="13"/>
  <c r="W39" i="13"/>
  <c r="S39" i="13"/>
  <c r="J39" i="13"/>
  <c r="G39" i="13"/>
  <c r="AK38" i="13"/>
  <c r="AJ38" i="13"/>
  <c r="AI38" i="13"/>
  <c r="AH38" i="13"/>
  <c r="AG38" i="13"/>
  <c r="AF38" i="13"/>
  <c r="AE38" i="13"/>
  <c r="AD38" i="13"/>
  <c r="W38" i="13"/>
  <c r="J38" i="13"/>
  <c r="H38" i="13"/>
  <c r="G38" i="13"/>
  <c r="AK37" i="13"/>
  <c r="AJ37" i="13"/>
  <c r="AI37" i="13"/>
  <c r="AH37" i="13"/>
  <c r="AG37" i="13"/>
  <c r="AF37" i="13"/>
  <c r="AE37" i="13"/>
  <c r="AD37" i="13"/>
  <c r="W37" i="13"/>
  <c r="S37" i="13"/>
  <c r="J37" i="13"/>
  <c r="H37" i="13"/>
  <c r="G37" i="13"/>
  <c r="AK36" i="13"/>
  <c r="AJ36" i="13"/>
  <c r="AI36" i="13"/>
  <c r="AH36" i="13"/>
  <c r="AG36" i="13"/>
  <c r="AF36" i="13"/>
  <c r="AE36" i="13"/>
  <c r="AD36" i="13"/>
  <c r="W36" i="13"/>
  <c r="J36" i="13"/>
  <c r="H36" i="13"/>
  <c r="G36" i="13"/>
  <c r="AK35" i="13"/>
  <c r="AJ35" i="13"/>
  <c r="AI35" i="13"/>
  <c r="AH35" i="13"/>
  <c r="AG35" i="13"/>
  <c r="AF35" i="13"/>
  <c r="AE35" i="13"/>
  <c r="AD35" i="13"/>
  <c r="W35" i="13"/>
  <c r="S35" i="13"/>
  <c r="J35" i="13"/>
  <c r="H35" i="13"/>
  <c r="G35" i="13"/>
  <c r="AK34" i="13"/>
  <c r="AJ34" i="13"/>
  <c r="AI34" i="13"/>
  <c r="AH34" i="13"/>
  <c r="AG34" i="13"/>
  <c r="AF34" i="13"/>
  <c r="AE34" i="13"/>
  <c r="AD34" i="13"/>
  <c r="W34" i="13"/>
  <c r="S34" i="13"/>
  <c r="J34" i="13"/>
  <c r="H34" i="13"/>
  <c r="G34" i="13"/>
  <c r="AK33" i="13"/>
  <c r="AJ33" i="13"/>
  <c r="AI33" i="13"/>
  <c r="AH33" i="13"/>
  <c r="AG33" i="13"/>
  <c r="AF33" i="13"/>
  <c r="AE33" i="13"/>
  <c r="AD33" i="13"/>
  <c r="W33" i="13"/>
  <c r="S33" i="13"/>
  <c r="J33" i="13"/>
  <c r="H33" i="13"/>
  <c r="G33" i="13"/>
  <c r="AK32" i="13"/>
  <c r="AJ32" i="13"/>
  <c r="AI32" i="13"/>
  <c r="AH32" i="13"/>
  <c r="AG32" i="13"/>
  <c r="AF32" i="13"/>
  <c r="AE32" i="13"/>
  <c r="AD32" i="13"/>
  <c r="W32" i="13"/>
  <c r="J32" i="13"/>
  <c r="H32" i="13"/>
  <c r="G32" i="13"/>
  <c r="AK31" i="13"/>
  <c r="AJ31" i="13"/>
  <c r="AI31" i="13"/>
  <c r="AH31" i="13"/>
  <c r="AG31" i="13"/>
  <c r="AF31" i="13"/>
  <c r="AE31" i="13"/>
  <c r="AD31" i="13"/>
  <c r="W31" i="13"/>
  <c r="S31" i="13"/>
  <c r="J31" i="13"/>
  <c r="H31" i="13"/>
  <c r="G31" i="13"/>
  <c r="AK30" i="13"/>
  <c r="AJ30" i="13"/>
  <c r="AI30" i="13"/>
  <c r="AH30" i="13"/>
  <c r="AG30" i="13"/>
  <c r="AF30" i="13"/>
  <c r="AE30" i="13"/>
  <c r="AD30" i="13"/>
  <c r="W30" i="13"/>
  <c r="J30" i="13"/>
  <c r="H30" i="13"/>
  <c r="G30" i="13"/>
  <c r="AK29" i="13"/>
  <c r="AJ29" i="13"/>
  <c r="AI29" i="13"/>
  <c r="AH29" i="13"/>
  <c r="AG29" i="13"/>
  <c r="AF29" i="13"/>
  <c r="AE29" i="13"/>
  <c r="AD29" i="13"/>
  <c r="W29" i="13"/>
  <c r="S29" i="13"/>
  <c r="J29" i="13"/>
  <c r="H29" i="13"/>
  <c r="G29" i="13"/>
  <c r="AK28" i="13"/>
  <c r="AJ28" i="13"/>
  <c r="AI28" i="13"/>
  <c r="AH28" i="13"/>
  <c r="AG28" i="13"/>
  <c r="AF28" i="13"/>
  <c r="AE28" i="13"/>
  <c r="AD28" i="13"/>
  <c r="W28" i="13"/>
  <c r="J28" i="13"/>
  <c r="H28" i="13"/>
  <c r="G28" i="13"/>
  <c r="AK27" i="13"/>
  <c r="AJ27" i="13"/>
  <c r="AI27" i="13"/>
  <c r="AH27" i="13"/>
  <c r="AG27" i="13"/>
  <c r="AF27" i="13"/>
  <c r="AE27" i="13"/>
  <c r="AD27" i="13"/>
  <c r="W27" i="13"/>
  <c r="S27" i="13"/>
  <c r="J27" i="13"/>
  <c r="H27" i="13"/>
  <c r="G27" i="13"/>
  <c r="AK26" i="13"/>
  <c r="AJ26" i="13"/>
  <c r="AI26" i="13"/>
  <c r="AH26" i="13"/>
  <c r="AG26" i="13"/>
  <c r="AF26" i="13"/>
  <c r="AE26" i="13"/>
  <c r="AD26" i="13"/>
  <c r="W26" i="13"/>
  <c r="J26" i="13"/>
  <c r="H26" i="13"/>
  <c r="G26" i="13"/>
  <c r="AK25" i="13"/>
  <c r="AJ25" i="13"/>
  <c r="AI25" i="13"/>
  <c r="AH25" i="13"/>
  <c r="AG25" i="13"/>
  <c r="AF25" i="13"/>
  <c r="AE25" i="13"/>
  <c r="AD25" i="13"/>
  <c r="W25" i="13"/>
  <c r="S25" i="13"/>
  <c r="J25" i="13"/>
  <c r="H25" i="13"/>
  <c r="G25" i="13"/>
  <c r="AK24" i="13"/>
  <c r="AJ24" i="13"/>
  <c r="AI24" i="13"/>
  <c r="AH24" i="13"/>
  <c r="AG24" i="13"/>
  <c r="AF24" i="13"/>
  <c r="AE24" i="13"/>
  <c r="AD24" i="13"/>
  <c r="W24" i="13"/>
  <c r="J24" i="13"/>
  <c r="H24" i="13"/>
  <c r="G24" i="13"/>
  <c r="AK23" i="13"/>
  <c r="AJ23" i="13"/>
  <c r="AI23" i="13"/>
  <c r="AH23" i="13"/>
  <c r="AG23" i="13"/>
  <c r="AF23" i="13"/>
  <c r="AE23" i="13"/>
  <c r="AD23" i="13"/>
  <c r="W23" i="13"/>
  <c r="S23" i="13"/>
  <c r="J23" i="13"/>
  <c r="H23" i="13"/>
  <c r="G23" i="13"/>
  <c r="AK22" i="13"/>
  <c r="AJ22" i="13"/>
  <c r="AI22" i="13"/>
  <c r="AH22" i="13"/>
  <c r="AG22" i="13"/>
  <c r="AF22" i="13"/>
  <c r="AE22" i="13"/>
  <c r="AD22" i="13"/>
  <c r="W22" i="13"/>
  <c r="J22" i="13"/>
  <c r="H22" i="13"/>
  <c r="G22" i="13"/>
  <c r="AK21" i="13"/>
  <c r="AJ21" i="13"/>
  <c r="AI21" i="13"/>
  <c r="AH21" i="13"/>
  <c r="AG21" i="13"/>
  <c r="AF21" i="13"/>
  <c r="AE21" i="13"/>
  <c r="AD21" i="13"/>
  <c r="W21" i="13"/>
  <c r="S21" i="13"/>
  <c r="J21" i="13"/>
  <c r="H21" i="13"/>
  <c r="G21" i="13"/>
  <c r="AK20" i="13"/>
  <c r="AJ20" i="13"/>
  <c r="AI20" i="13"/>
  <c r="AH20" i="13"/>
  <c r="AG20" i="13"/>
  <c r="AF20" i="13"/>
  <c r="AE20" i="13"/>
  <c r="AD20" i="13"/>
  <c r="W20" i="13"/>
  <c r="J20" i="13"/>
  <c r="H20" i="13"/>
  <c r="G20" i="13"/>
  <c r="AK19" i="13"/>
  <c r="AJ19" i="13"/>
  <c r="AI19" i="13"/>
  <c r="AH19" i="13"/>
  <c r="AG19" i="13"/>
  <c r="AF19" i="13"/>
  <c r="AE19" i="13"/>
  <c r="AD19" i="13"/>
  <c r="W19" i="13"/>
  <c r="S19" i="13"/>
  <c r="J19" i="13"/>
  <c r="H19" i="13"/>
  <c r="G19" i="13"/>
  <c r="AK18" i="13"/>
  <c r="AJ18" i="13"/>
  <c r="AI18" i="13"/>
  <c r="AH18" i="13"/>
  <c r="AG18" i="13"/>
  <c r="AF18" i="13"/>
  <c r="AE18" i="13"/>
  <c r="AD18" i="13"/>
  <c r="W18" i="13"/>
  <c r="S18" i="13"/>
  <c r="J18" i="13"/>
  <c r="H18" i="13"/>
  <c r="G18" i="13"/>
  <c r="AK17" i="13"/>
  <c r="AJ17" i="13"/>
  <c r="AI17" i="13"/>
  <c r="AH17" i="13"/>
  <c r="AG17" i="13"/>
  <c r="AF17" i="13"/>
  <c r="AE17" i="13"/>
  <c r="AD17" i="13"/>
  <c r="W17" i="13"/>
  <c r="S17" i="13"/>
  <c r="J17" i="13"/>
  <c r="H17" i="13"/>
  <c r="G17" i="13"/>
  <c r="AK16" i="13"/>
  <c r="AJ16" i="13"/>
  <c r="AI16" i="13"/>
  <c r="AH16" i="13"/>
  <c r="AG16" i="13"/>
  <c r="AF16" i="13"/>
  <c r="AE16" i="13"/>
  <c r="AD16" i="13"/>
  <c r="W16" i="13"/>
  <c r="J16" i="13"/>
  <c r="H16" i="13"/>
  <c r="G16" i="13"/>
  <c r="AK15" i="13"/>
  <c r="AJ15" i="13"/>
  <c r="AI15" i="13"/>
  <c r="AH15" i="13"/>
  <c r="AG15" i="13"/>
  <c r="AF15" i="13"/>
  <c r="AE15" i="13"/>
  <c r="AD15" i="13"/>
  <c r="W15" i="13"/>
  <c r="S15" i="13"/>
  <c r="J15" i="13"/>
  <c r="H15" i="13"/>
  <c r="G15" i="13"/>
  <c r="AK14" i="13"/>
  <c r="AJ14" i="13"/>
  <c r="AI14" i="13"/>
  <c r="AH14" i="13"/>
  <c r="AG14" i="13"/>
  <c r="AF14" i="13"/>
  <c r="AE14" i="13"/>
  <c r="AD14" i="13"/>
  <c r="W14" i="13"/>
  <c r="S14" i="13"/>
  <c r="J14" i="13"/>
  <c r="H14" i="13"/>
  <c r="G14" i="13"/>
  <c r="AK13" i="13"/>
  <c r="AJ13" i="13"/>
  <c r="AI13" i="13"/>
  <c r="AH13" i="13"/>
  <c r="AG13" i="13"/>
  <c r="AF13" i="13"/>
  <c r="AE13" i="13"/>
  <c r="AD13" i="13"/>
  <c r="W13" i="13"/>
  <c r="S13" i="13"/>
  <c r="J13" i="13"/>
  <c r="H13" i="13"/>
  <c r="G13" i="13"/>
  <c r="AK12" i="13"/>
  <c r="AJ12" i="13"/>
  <c r="AI12" i="13"/>
  <c r="AH12" i="13"/>
  <c r="AG12" i="13"/>
  <c r="AF12" i="13"/>
  <c r="AE12" i="13"/>
  <c r="AD12" i="13"/>
  <c r="W12" i="13"/>
  <c r="J12" i="13"/>
  <c r="H12" i="13"/>
  <c r="G12" i="13"/>
  <c r="AK11" i="13"/>
  <c r="AJ11" i="13"/>
  <c r="AI11" i="13"/>
  <c r="AH11" i="13"/>
  <c r="AG11" i="13"/>
  <c r="AF11" i="13"/>
  <c r="AE11" i="13"/>
  <c r="AD11" i="13"/>
  <c r="W11" i="13"/>
  <c r="S11" i="13"/>
  <c r="J11" i="13"/>
  <c r="H11" i="13"/>
  <c r="G11" i="13"/>
  <c r="AK10" i="13"/>
  <c r="AJ10" i="13"/>
  <c r="AI10" i="13"/>
  <c r="AH10" i="13"/>
  <c r="AG10" i="13"/>
  <c r="AF10" i="13"/>
  <c r="AE10" i="13"/>
  <c r="AD10" i="13"/>
  <c r="W10" i="13"/>
  <c r="W70" i="13" s="1"/>
  <c r="J10" i="13"/>
  <c r="H10" i="13"/>
  <c r="G10" i="13"/>
  <c r="AK131" i="13"/>
  <c r="AJ131" i="13"/>
  <c r="AI131" i="13"/>
  <c r="AH131" i="13"/>
  <c r="AG131" i="13"/>
  <c r="AF131" i="13"/>
  <c r="AE131" i="13"/>
  <c r="AD131" i="13"/>
  <c r="W131" i="13"/>
  <c r="S131" i="13"/>
  <c r="J131" i="13"/>
  <c r="H131" i="13"/>
  <c r="G131" i="13"/>
  <c r="AK130" i="13"/>
  <c r="AJ130" i="13"/>
  <c r="AI130" i="13"/>
  <c r="AH130" i="13"/>
  <c r="AG130" i="13"/>
  <c r="AF130" i="13"/>
  <c r="AE130" i="13"/>
  <c r="AD130" i="13"/>
  <c r="W130" i="13"/>
  <c r="S130" i="13"/>
  <c r="J130" i="13"/>
  <c r="H130" i="13"/>
  <c r="G130" i="13"/>
  <c r="AK129" i="13"/>
  <c r="AJ129" i="13"/>
  <c r="AI129" i="13"/>
  <c r="AH129" i="13"/>
  <c r="AG129" i="13"/>
  <c r="AF129" i="13"/>
  <c r="AE129" i="13"/>
  <c r="AD129" i="13"/>
  <c r="W129" i="13"/>
  <c r="S129" i="13"/>
  <c r="J129" i="13"/>
  <c r="H129" i="13"/>
  <c r="G129" i="13"/>
  <c r="AK128" i="13"/>
  <c r="AJ128" i="13"/>
  <c r="AI128" i="13"/>
  <c r="AH128" i="13"/>
  <c r="AG128" i="13"/>
  <c r="AF128" i="13"/>
  <c r="AE128" i="13"/>
  <c r="AD128" i="13"/>
  <c r="W128" i="13"/>
  <c r="J128" i="13"/>
  <c r="H128" i="13"/>
  <c r="G128" i="13"/>
  <c r="AK127" i="13"/>
  <c r="AJ127" i="13"/>
  <c r="AI127" i="13"/>
  <c r="AH127" i="13"/>
  <c r="AG127" i="13"/>
  <c r="AF127" i="13"/>
  <c r="AE127" i="13"/>
  <c r="AD127" i="13"/>
  <c r="W127" i="13"/>
  <c r="S127" i="13"/>
  <c r="J127" i="13"/>
  <c r="H127" i="13"/>
  <c r="G127" i="13"/>
  <c r="AK126" i="13"/>
  <c r="AJ126" i="13"/>
  <c r="AI126" i="13"/>
  <c r="AH126" i="13"/>
  <c r="AG126" i="13"/>
  <c r="AF126" i="13"/>
  <c r="AE126" i="13"/>
  <c r="AD126" i="13"/>
  <c r="W126" i="13"/>
  <c r="S126" i="13"/>
  <c r="J126" i="13"/>
  <c r="H126" i="13"/>
  <c r="G126" i="13"/>
  <c r="AK125" i="13"/>
  <c r="AJ125" i="13"/>
  <c r="AI125" i="13"/>
  <c r="AH125" i="13"/>
  <c r="AG125" i="13"/>
  <c r="AF125" i="13"/>
  <c r="AE125" i="13"/>
  <c r="AD125" i="13"/>
  <c r="W125" i="13"/>
  <c r="S125" i="13"/>
  <c r="J125" i="13"/>
  <c r="H125" i="13"/>
  <c r="G125" i="13"/>
  <c r="AK124" i="13"/>
  <c r="AJ124" i="13"/>
  <c r="AI124" i="13"/>
  <c r="AH124" i="13"/>
  <c r="AG124" i="13"/>
  <c r="AF124" i="13"/>
  <c r="AE124" i="13"/>
  <c r="AD124" i="13"/>
  <c r="W124" i="13"/>
  <c r="J124" i="13"/>
  <c r="H124" i="13"/>
  <c r="G124" i="13"/>
  <c r="AK123" i="13"/>
  <c r="AJ123" i="13"/>
  <c r="AI123" i="13"/>
  <c r="AH123" i="13"/>
  <c r="AG123" i="13"/>
  <c r="AF123" i="13"/>
  <c r="AE123" i="13"/>
  <c r="AD123" i="13"/>
  <c r="W123" i="13"/>
  <c r="S123" i="13"/>
  <c r="J123" i="13"/>
  <c r="H123" i="13"/>
  <c r="G123" i="13"/>
  <c r="AK122" i="13"/>
  <c r="AJ122" i="13"/>
  <c r="AI122" i="13"/>
  <c r="AH122" i="13"/>
  <c r="AG122" i="13"/>
  <c r="AF122" i="13"/>
  <c r="AE122" i="13"/>
  <c r="AD122" i="13"/>
  <c r="W122" i="13"/>
  <c r="S122" i="13"/>
  <c r="J122" i="13"/>
  <c r="H122" i="13"/>
  <c r="G122" i="13"/>
  <c r="AK121" i="13"/>
  <c r="AJ121" i="13"/>
  <c r="AI121" i="13"/>
  <c r="AH121" i="13"/>
  <c r="AG121" i="13"/>
  <c r="AF121" i="13"/>
  <c r="AE121" i="13"/>
  <c r="AD121" i="13"/>
  <c r="W121" i="13"/>
  <c r="S121" i="13"/>
  <c r="J121" i="13"/>
  <c r="H121" i="13"/>
  <c r="G121" i="13"/>
  <c r="AK120" i="13"/>
  <c r="AJ120" i="13"/>
  <c r="AI120" i="13"/>
  <c r="AH120" i="13"/>
  <c r="AG120" i="13"/>
  <c r="AF120" i="13"/>
  <c r="AE120" i="13"/>
  <c r="AD120" i="13"/>
  <c r="W120" i="13"/>
  <c r="J120" i="13"/>
  <c r="G120" i="13"/>
  <c r="AK119" i="13"/>
  <c r="AJ119" i="13"/>
  <c r="AI119" i="13"/>
  <c r="AH119" i="13"/>
  <c r="AG119" i="13"/>
  <c r="AF119" i="13"/>
  <c r="AE119" i="13"/>
  <c r="AD119" i="13"/>
  <c r="W119" i="13"/>
  <c r="S119" i="13"/>
  <c r="J119" i="13"/>
  <c r="G119" i="13"/>
  <c r="AK118" i="13"/>
  <c r="AJ118" i="13"/>
  <c r="AI118" i="13"/>
  <c r="AH118" i="13"/>
  <c r="AG118" i="13"/>
  <c r="AF118" i="13"/>
  <c r="AE118" i="13"/>
  <c r="AD118" i="13"/>
  <c r="W118" i="13"/>
  <c r="S118" i="13"/>
  <c r="J118" i="13"/>
  <c r="G118" i="13"/>
  <c r="AK117" i="13"/>
  <c r="AJ117" i="13"/>
  <c r="AI117" i="13"/>
  <c r="AH117" i="13"/>
  <c r="AG117" i="13"/>
  <c r="AF117" i="13"/>
  <c r="AE117" i="13"/>
  <c r="AD117" i="13"/>
  <c r="W117" i="13"/>
  <c r="S117" i="13"/>
  <c r="J117" i="13"/>
  <c r="G117" i="13"/>
  <c r="AK116" i="13"/>
  <c r="AJ116" i="13"/>
  <c r="AI116" i="13"/>
  <c r="AH116" i="13"/>
  <c r="AG116" i="13"/>
  <c r="AF116" i="13"/>
  <c r="AE116" i="13"/>
  <c r="AD116" i="13"/>
  <c r="W116" i="13"/>
  <c r="J116" i="13"/>
  <c r="G116" i="13"/>
  <c r="AK115" i="13"/>
  <c r="AJ115" i="13"/>
  <c r="AI115" i="13"/>
  <c r="AH115" i="13"/>
  <c r="AG115" i="13"/>
  <c r="AF115" i="13"/>
  <c r="AE115" i="13"/>
  <c r="AD115" i="13"/>
  <c r="W115" i="13"/>
  <c r="S115" i="13"/>
  <c r="J115" i="13"/>
  <c r="G115" i="13"/>
  <c r="AK114" i="13"/>
  <c r="AJ114" i="13"/>
  <c r="AI114" i="13"/>
  <c r="AH114" i="13"/>
  <c r="AG114" i="13"/>
  <c r="AF114" i="13"/>
  <c r="AE114" i="13"/>
  <c r="AD114" i="13"/>
  <c r="W114" i="13"/>
  <c r="S114" i="13"/>
  <c r="J114" i="13"/>
  <c r="G114" i="13"/>
  <c r="AK113" i="13"/>
  <c r="AJ113" i="13"/>
  <c r="AI113" i="13"/>
  <c r="AH113" i="13"/>
  <c r="AG113" i="13"/>
  <c r="AF113" i="13"/>
  <c r="AE113" i="13"/>
  <c r="AD113" i="13"/>
  <c r="W113" i="13"/>
  <c r="S113" i="13"/>
  <c r="J113" i="13"/>
  <c r="G113" i="13"/>
  <c r="AK112" i="13"/>
  <c r="AJ112" i="13"/>
  <c r="AI112" i="13"/>
  <c r="AH112" i="13"/>
  <c r="AG112" i="13"/>
  <c r="AF112" i="13"/>
  <c r="AE112" i="13"/>
  <c r="AD112" i="13"/>
  <c r="W112" i="13"/>
  <c r="J112" i="13"/>
  <c r="G112" i="13"/>
  <c r="AK111" i="13"/>
  <c r="AJ111" i="13"/>
  <c r="AI111" i="13"/>
  <c r="AH111" i="13"/>
  <c r="AG111" i="13"/>
  <c r="AF111" i="13"/>
  <c r="AE111" i="13"/>
  <c r="AD111" i="13"/>
  <c r="W111" i="13"/>
  <c r="S111" i="13"/>
  <c r="J111" i="13"/>
  <c r="G111" i="13"/>
  <c r="AK110" i="13"/>
  <c r="AJ110" i="13"/>
  <c r="AI110" i="13"/>
  <c r="AH110" i="13"/>
  <c r="AG110" i="13"/>
  <c r="AF110" i="13"/>
  <c r="AE110" i="13"/>
  <c r="AD110" i="13"/>
  <c r="W110" i="13"/>
  <c r="S110" i="13"/>
  <c r="J110" i="13"/>
  <c r="G110" i="13"/>
  <c r="AK109" i="13"/>
  <c r="AJ109" i="13"/>
  <c r="AI109" i="13"/>
  <c r="AH109" i="13"/>
  <c r="AG109" i="13"/>
  <c r="AF109" i="13"/>
  <c r="AE109" i="13"/>
  <c r="AD109" i="13"/>
  <c r="W109" i="13"/>
  <c r="S109" i="13"/>
  <c r="J109" i="13"/>
  <c r="G109" i="13"/>
  <c r="AK108" i="13"/>
  <c r="AJ108" i="13"/>
  <c r="AI108" i="13"/>
  <c r="AH108" i="13"/>
  <c r="AG108" i="13"/>
  <c r="AF108" i="13"/>
  <c r="AE108" i="13"/>
  <c r="AD108" i="13"/>
  <c r="W108" i="13"/>
  <c r="J108" i="13"/>
  <c r="G108" i="13"/>
  <c r="AK107" i="13"/>
  <c r="AJ107" i="13"/>
  <c r="AI107" i="13"/>
  <c r="AH107" i="13"/>
  <c r="AG107" i="13"/>
  <c r="AF107" i="13"/>
  <c r="AE107" i="13"/>
  <c r="AD107" i="13"/>
  <c r="W107" i="13"/>
  <c r="S107" i="13"/>
  <c r="J107" i="13"/>
  <c r="G107" i="13"/>
  <c r="AK106" i="13"/>
  <c r="AJ106" i="13"/>
  <c r="AI106" i="13"/>
  <c r="AH106" i="13"/>
  <c r="AG106" i="13"/>
  <c r="AF106" i="13"/>
  <c r="AE106" i="13"/>
  <c r="AD106" i="13"/>
  <c r="W106" i="13"/>
  <c r="S106" i="13"/>
  <c r="J106" i="13"/>
  <c r="G106" i="13"/>
  <c r="AK105" i="13"/>
  <c r="AJ105" i="13"/>
  <c r="AI105" i="13"/>
  <c r="AH105" i="13"/>
  <c r="AG105" i="13"/>
  <c r="AF105" i="13"/>
  <c r="AE105" i="13"/>
  <c r="AD105" i="13"/>
  <c r="W105" i="13"/>
  <c r="S105" i="13"/>
  <c r="J105" i="13"/>
  <c r="G105" i="13"/>
  <c r="AK104" i="13"/>
  <c r="AJ104" i="13"/>
  <c r="AI104" i="13"/>
  <c r="AH104" i="13"/>
  <c r="AG104" i="13"/>
  <c r="AF104" i="13"/>
  <c r="AE104" i="13"/>
  <c r="AD104" i="13"/>
  <c r="W104" i="13"/>
  <c r="J104" i="13"/>
  <c r="G104" i="13"/>
  <c r="AK103" i="13"/>
  <c r="AJ103" i="13"/>
  <c r="AI103" i="13"/>
  <c r="AH103" i="13"/>
  <c r="AG103" i="13"/>
  <c r="AF103" i="13"/>
  <c r="AE103" i="13"/>
  <c r="AD103" i="13"/>
  <c r="W103" i="13"/>
  <c r="S103" i="13"/>
  <c r="J103" i="13"/>
  <c r="G103" i="13"/>
  <c r="AK102" i="13"/>
  <c r="AJ102" i="13"/>
  <c r="AI102" i="13"/>
  <c r="AH102" i="13"/>
  <c r="AG102" i="13"/>
  <c r="AF102" i="13"/>
  <c r="AE102" i="13"/>
  <c r="AD102" i="13"/>
  <c r="W102" i="13"/>
  <c r="S102" i="13"/>
  <c r="J102" i="13"/>
  <c r="G102" i="13"/>
  <c r="AK101" i="13"/>
  <c r="AJ101" i="13"/>
  <c r="AI101" i="13"/>
  <c r="AH101" i="13"/>
  <c r="AG101" i="13"/>
  <c r="AF101" i="13"/>
  <c r="AE101" i="13"/>
  <c r="AD101" i="13"/>
  <c r="W101" i="13"/>
  <c r="S101" i="13"/>
  <c r="J101" i="13"/>
  <c r="G101" i="13"/>
  <c r="AK100" i="13"/>
  <c r="AJ100" i="13"/>
  <c r="AI100" i="13"/>
  <c r="AH100" i="13"/>
  <c r="AG100" i="13"/>
  <c r="AF100" i="13"/>
  <c r="AE100" i="13"/>
  <c r="AD100" i="13"/>
  <c r="W100" i="13"/>
  <c r="J100" i="13"/>
  <c r="H100" i="13"/>
  <c r="G100" i="13"/>
  <c r="AK99" i="13"/>
  <c r="AJ99" i="13"/>
  <c r="AI99" i="13"/>
  <c r="AH99" i="13"/>
  <c r="AG99" i="13"/>
  <c r="AF99" i="13"/>
  <c r="AE99" i="13"/>
  <c r="AD99" i="13"/>
  <c r="W99" i="13"/>
  <c r="S99" i="13"/>
  <c r="J99" i="13"/>
  <c r="H99" i="13"/>
  <c r="G99" i="13"/>
  <c r="AK98" i="13"/>
  <c r="AJ98" i="13"/>
  <c r="AI98" i="13"/>
  <c r="AH98" i="13"/>
  <c r="AG98" i="13"/>
  <c r="AF98" i="13"/>
  <c r="AE98" i="13"/>
  <c r="AD98" i="13"/>
  <c r="W98" i="13"/>
  <c r="S98" i="13"/>
  <c r="J98" i="13"/>
  <c r="H98" i="13"/>
  <c r="G98" i="13"/>
  <c r="AK97" i="13"/>
  <c r="AJ97" i="13"/>
  <c r="AI97" i="13"/>
  <c r="AH97" i="13"/>
  <c r="AG97" i="13"/>
  <c r="AF97" i="13"/>
  <c r="AE97" i="13"/>
  <c r="AD97" i="13"/>
  <c r="W97" i="13"/>
  <c r="S97" i="13"/>
  <c r="J97" i="13"/>
  <c r="H97" i="13"/>
  <c r="G97" i="13"/>
  <c r="AK96" i="13"/>
  <c r="AJ96" i="13"/>
  <c r="AI96" i="13"/>
  <c r="AH96" i="13"/>
  <c r="AG96" i="13"/>
  <c r="AF96" i="13"/>
  <c r="AE96" i="13"/>
  <c r="AD96" i="13"/>
  <c r="W96" i="13"/>
  <c r="J96" i="13"/>
  <c r="H96" i="13"/>
  <c r="G96" i="13"/>
  <c r="AK95" i="13"/>
  <c r="AJ95" i="13"/>
  <c r="AI95" i="13"/>
  <c r="AH95" i="13"/>
  <c r="AG95" i="13"/>
  <c r="AF95" i="13"/>
  <c r="AE95" i="13"/>
  <c r="AD95" i="13"/>
  <c r="W95" i="13"/>
  <c r="S95" i="13"/>
  <c r="J95" i="13"/>
  <c r="H95" i="13"/>
  <c r="G95" i="13"/>
  <c r="AK94" i="13"/>
  <c r="AJ94" i="13"/>
  <c r="AI94" i="13"/>
  <c r="AH94" i="13"/>
  <c r="AG94" i="13"/>
  <c r="AF94" i="13"/>
  <c r="AE94" i="13"/>
  <c r="AD94" i="13"/>
  <c r="W94" i="13"/>
  <c r="S94" i="13"/>
  <c r="J94" i="13"/>
  <c r="H94" i="13"/>
  <c r="G94" i="13"/>
  <c r="AK93" i="13"/>
  <c r="AJ93" i="13"/>
  <c r="AI93" i="13"/>
  <c r="AH93" i="13"/>
  <c r="AG93" i="13"/>
  <c r="AF93" i="13"/>
  <c r="AE93" i="13"/>
  <c r="AD93" i="13"/>
  <c r="W93" i="13"/>
  <c r="S93" i="13"/>
  <c r="J93" i="13"/>
  <c r="H93" i="13"/>
  <c r="G93" i="13"/>
  <c r="AK92" i="13"/>
  <c r="AJ92" i="13"/>
  <c r="AI92" i="13"/>
  <c r="AH92" i="13"/>
  <c r="AG92" i="13"/>
  <c r="AF92" i="13"/>
  <c r="AE92" i="13"/>
  <c r="AD92" i="13"/>
  <c r="W92" i="13"/>
  <c r="J92" i="13"/>
  <c r="H92" i="13"/>
  <c r="G92" i="13"/>
  <c r="AK91" i="13"/>
  <c r="AJ91" i="13"/>
  <c r="AI91" i="13"/>
  <c r="AH91" i="13"/>
  <c r="AG91" i="13"/>
  <c r="AF91" i="13"/>
  <c r="AE91" i="13"/>
  <c r="AD91" i="13"/>
  <c r="W91" i="13"/>
  <c r="S91" i="13"/>
  <c r="J91" i="13"/>
  <c r="H91" i="13"/>
  <c r="G91" i="13"/>
  <c r="AK90" i="13"/>
  <c r="AJ90" i="13"/>
  <c r="AI90" i="13"/>
  <c r="AH90" i="13"/>
  <c r="AG90" i="13"/>
  <c r="AF90" i="13"/>
  <c r="AE90" i="13"/>
  <c r="AD90" i="13"/>
  <c r="W90" i="13"/>
  <c r="S90" i="13"/>
  <c r="J90" i="13"/>
  <c r="H90" i="13"/>
  <c r="G90" i="13"/>
  <c r="AK89" i="13"/>
  <c r="AJ89" i="13"/>
  <c r="AI89" i="13"/>
  <c r="AH89" i="13"/>
  <c r="AG89" i="13"/>
  <c r="AF89" i="13"/>
  <c r="AE89" i="13"/>
  <c r="AD89" i="13"/>
  <c r="W89" i="13"/>
  <c r="S89" i="13"/>
  <c r="J89" i="13"/>
  <c r="H89" i="13"/>
  <c r="G89" i="13"/>
  <c r="AK88" i="13"/>
  <c r="AJ88" i="13"/>
  <c r="AI88" i="13"/>
  <c r="AH88" i="13"/>
  <c r="AG88" i="13"/>
  <c r="AF88" i="13"/>
  <c r="AE88" i="13"/>
  <c r="AD88" i="13"/>
  <c r="W88" i="13"/>
  <c r="J88" i="13"/>
  <c r="H88" i="13"/>
  <c r="G88" i="13"/>
  <c r="AK87" i="13"/>
  <c r="AJ87" i="13"/>
  <c r="AI87" i="13"/>
  <c r="AH87" i="13"/>
  <c r="AG87" i="13"/>
  <c r="AF87" i="13"/>
  <c r="AE87" i="13"/>
  <c r="AD87" i="13"/>
  <c r="W87" i="13"/>
  <c r="S87" i="13"/>
  <c r="J87" i="13"/>
  <c r="H87" i="13"/>
  <c r="G87" i="13"/>
  <c r="AK86" i="13"/>
  <c r="AJ86" i="13"/>
  <c r="AI86" i="13"/>
  <c r="AH86" i="13"/>
  <c r="AG86" i="13"/>
  <c r="AF86" i="13"/>
  <c r="AE86" i="13"/>
  <c r="AD86" i="13"/>
  <c r="W86" i="13"/>
  <c r="S86" i="13"/>
  <c r="J86" i="13"/>
  <c r="H86" i="13"/>
  <c r="G86" i="13"/>
  <c r="AK85" i="13"/>
  <c r="AJ85" i="13"/>
  <c r="AI85" i="13"/>
  <c r="AH85" i="13"/>
  <c r="AG85" i="13"/>
  <c r="AF85" i="13"/>
  <c r="AE85" i="13"/>
  <c r="AD85" i="13"/>
  <c r="W85" i="13"/>
  <c r="S85" i="13"/>
  <c r="J85" i="13"/>
  <c r="H85" i="13"/>
  <c r="G85" i="13"/>
  <c r="AK84" i="13"/>
  <c r="AJ84" i="13"/>
  <c r="AI84" i="13"/>
  <c r="AH84" i="13"/>
  <c r="AG84" i="13"/>
  <c r="AF84" i="13"/>
  <c r="AE84" i="13"/>
  <c r="AD84" i="13"/>
  <c r="W84" i="13"/>
  <c r="J84" i="13"/>
  <c r="H84" i="13"/>
  <c r="G84" i="13"/>
  <c r="AK83" i="13"/>
  <c r="AJ83" i="13"/>
  <c r="AI83" i="13"/>
  <c r="AH83" i="13"/>
  <c r="AG83" i="13"/>
  <c r="AF83" i="13"/>
  <c r="AE83" i="13"/>
  <c r="AD83" i="13"/>
  <c r="W83" i="13"/>
  <c r="S83" i="13"/>
  <c r="J83" i="13"/>
  <c r="H83" i="13"/>
  <c r="G83" i="13"/>
  <c r="AK82" i="13"/>
  <c r="AJ82" i="13"/>
  <c r="AI82" i="13"/>
  <c r="AH82" i="13"/>
  <c r="AG82" i="13"/>
  <c r="AF82" i="13"/>
  <c r="AE82" i="13"/>
  <c r="AD82" i="13"/>
  <c r="W82" i="13"/>
  <c r="S82" i="13"/>
  <c r="J82" i="13"/>
  <c r="H82" i="13"/>
  <c r="G82" i="13"/>
  <c r="AK81" i="13"/>
  <c r="AJ81" i="13"/>
  <c r="AI81" i="13"/>
  <c r="AH81" i="13"/>
  <c r="AG81" i="13"/>
  <c r="AF81" i="13"/>
  <c r="AE81" i="13"/>
  <c r="AD81" i="13"/>
  <c r="W81" i="13"/>
  <c r="S81" i="13"/>
  <c r="J81" i="13"/>
  <c r="H81" i="13"/>
  <c r="G81" i="13"/>
  <c r="AK80" i="13"/>
  <c r="AJ80" i="13"/>
  <c r="AI80" i="13"/>
  <c r="AH80" i="13"/>
  <c r="AG80" i="13"/>
  <c r="AF80" i="13"/>
  <c r="AE80" i="13"/>
  <c r="AD80" i="13"/>
  <c r="W80" i="13"/>
  <c r="J80" i="13"/>
  <c r="J132" i="13" s="1"/>
  <c r="I51" i="34" s="1"/>
  <c r="H80" i="13"/>
  <c r="G80" i="13"/>
  <c r="AK79" i="13"/>
  <c r="AJ79" i="13"/>
  <c r="AI79" i="13"/>
  <c r="AH79" i="13"/>
  <c r="AG79" i="13"/>
  <c r="AF79" i="13"/>
  <c r="AF132" i="13" s="1"/>
  <c r="AD51" i="34" s="1"/>
  <c r="AE79" i="13"/>
  <c r="AD79" i="13"/>
  <c r="W79" i="13"/>
  <c r="S79" i="13"/>
  <c r="J79" i="13"/>
  <c r="H79" i="13"/>
  <c r="G79" i="13"/>
  <c r="AK78" i="13"/>
  <c r="AJ78" i="13"/>
  <c r="AI78" i="13"/>
  <c r="AH78" i="13"/>
  <c r="AG78" i="13"/>
  <c r="AF78" i="13"/>
  <c r="AE78" i="13"/>
  <c r="AD78" i="13"/>
  <c r="W78" i="13"/>
  <c r="S78" i="13"/>
  <c r="J78" i="13"/>
  <c r="H78" i="13"/>
  <c r="G78" i="13"/>
  <c r="AK77" i="13"/>
  <c r="AJ77" i="13"/>
  <c r="AI77" i="13"/>
  <c r="AH77" i="13"/>
  <c r="AG77" i="13"/>
  <c r="AF77" i="13"/>
  <c r="AE77" i="13"/>
  <c r="AD77" i="13"/>
  <c r="AD132" i="13" s="1"/>
  <c r="W77" i="13"/>
  <c r="S77" i="13"/>
  <c r="J77" i="13"/>
  <c r="H77" i="13"/>
  <c r="G77" i="13"/>
  <c r="AK76" i="13"/>
  <c r="AJ76" i="13"/>
  <c r="AI76" i="13"/>
  <c r="AH76" i="13"/>
  <c r="AG76" i="13"/>
  <c r="AF76" i="13"/>
  <c r="AE76" i="13"/>
  <c r="AD76" i="13"/>
  <c r="W76" i="13"/>
  <c r="J76" i="13"/>
  <c r="H76" i="13"/>
  <c r="G76" i="13"/>
  <c r="AK75" i="13"/>
  <c r="AJ75" i="13"/>
  <c r="AI75" i="13"/>
  <c r="AH75" i="13"/>
  <c r="AG75" i="13"/>
  <c r="AF75" i="13"/>
  <c r="AE75" i="13"/>
  <c r="AD75" i="13"/>
  <c r="W75" i="13"/>
  <c r="S75" i="13"/>
  <c r="J75" i="13"/>
  <c r="H75" i="13"/>
  <c r="G75" i="13"/>
  <c r="AK74" i="13"/>
  <c r="AJ74" i="13"/>
  <c r="AI74" i="13"/>
  <c r="AH74" i="13"/>
  <c r="AG74" i="13"/>
  <c r="AF74" i="13"/>
  <c r="AE74" i="13"/>
  <c r="AD74" i="13"/>
  <c r="W74" i="13"/>
  <c r="S74" i="13"/>
  <c r="J74" i="13"/>
  <c r="H74" i="13"/>
  <c r="G74" i="13"/>
  <c r="AK73" i="13"/>
  <c r="AJ73" i="13"/>
  <c r="AI73" i="13"/>
  <c r="AH73" i="13"/>
  <c r="AG73" i="13"/>
  <c r="AF73" i="13"/>
  <c r="AE73" i="13"/>
  <c r="AD73" i="13"/>
  <c r="W73" i="13"/>
  <c r="S73" i="13"/>
  <c r="J73" i="13"/>
  <c r="H73" i="13"/>
  <c r="G73" i="13"/>
  <c r="AK72" i="13"/>
  <c r="AJ72" i="13"/>
  <c r="AI72" i="13"/>
  <c r="AH72" i="13"/>
  <c r="AG72" i="13"/>
  <c r="AF72" i="13"/>
  <c r="AE72" i="13"/>
  <c r="AD72" i="13"/>
  <c r="W72" i="13"/>
  <c r="S72" i="13"/>
  <c r="J72" i="13"/>
  <c r="H72" i="13"/>
  <c r="G72" i="13"/>
  <c r="AK193" i="13"/>
  <c r="AJ193" i="13"/>
  <c r="AI193" i="13"/>
  <c r="AH193" i="13"/>
  <c r="AG193" i="13"/>
  <c r="AF193" i="13"/>
  <c r="AE193" i="13"/>
  <c r="AD193" i="13"/>
  <c r="W193" i="13"/>
  <c r="S193" i="13"/>
  <c r="J193" i="13"/>
  <c r="H193" i="13"/>
  <c r="G193" i="13"/>
  <c r="AK192" i="13"/>
  <c r="AJ192" i="13"/>
  <c r="AI192" i="13"/>
  <c r="AH192" i="13"/>
  <c r="AG192" i="13"/>
  <c r="AF192" i="13"/>
  <c r="AE192" i="13"/>
  <c r="AD192" i="13"/>
  <c r="W192" i="13"/>
  <c r="J192" i="13"/>
  <c r="H192" i="13"/>
  <c r="G192" i="13"/>
  <c r="AK191" i="13"/>
  <c r="AJ191" i="13"/>
  <c r="AI191" i="13"/>
  <c r="AH191" i="13"/>
  <c r="AG191" i="13"/>
  <c r="AF191" i="13"/>
  <c r="AE191" i="13"/>
  <c r="AD191" i="13"/>
  <c r="W191" i="13"/>
  <c r="S191" i="13"/>
  <c r="J191" i="13"/>
  <c r="H191" i="13"/>
  <c r="G191" i="13"/>
  <c r="AK190" i="13"/>
  <c r="AJ190" i="13"/>
  <c r="AI190" i="13"/>
  <c r="AH190" i="13"/>
  <c r="AG190" i="13"/>
  <c r="AF190" i="13"/>
  <c r="AE190" i="13"/>
  <c r="AD190" i="13"/>
  <c r="W190" i="13"/>
  <c r="S190" i="13"/>
  <c r="J190" i="13"/>
  <c r="H190" i="13"/>
  <c r="G190" i="13"/>
  <c r="AK189" i="13"/>
  <c r="AJ189" i="13"/>
  <c r="AI189" i="13"/>
  <c r="AH189" i="13"/>
  <c r="AG189" i="13"/>
  <c r="AF189" i="13"/>
  <c r="AE189" i="13"/>
  <c r="AD189" i="13"/>
  <c r="W189" i="13"/>
  <c r="S189" i="13"/>
  <c r="J189" i="13"/>
  <c r="H189" i="13"/>
  <c r="G189" i="13"/>
  <c r="AK188" i="13"/>
  <c r="AJ188" i="13"/>
  <c r="AI188" i="13"/>
  <c r="AH188" i="13"/>
  <c r="AG188" i="13"/>
  <c r="AF188" i="13"/>
  <c r="AE188" i="13"/>
  <c r="AD188" i="13"/>
  <c r="W188" i="13"/>
  <c r="J188" i="13"/>
  <c r="H188" i="13"/>
  <c r="G188" i="13"/>
  <c r="AK187" i="13"/>
  <c r="AJ187" i="13"/>
  <c r="AI187" i="13"/>
  <c r="AH187" i="13"/>
  <c r="AG187" i="13"/>
  <c r="AF187" i="13"/>
  <c r="AE187" i="13"/>
  <c r="AD187" i="13"/>
  <c r="W187" i="13"/>
  <c r="S187" i="13"/>
  <c r="J187" i="13"/>
  <c r="H187" i="13"/>
  <c r="G187" i="13"/>
  <c r="AK186" i="13"/>
  <c r="AJ186" i="13"/>
  <c r="AI186" i="13"/>
  <c r="AH186" i="13"/>
  <c r="AG186" i="13"/>
  <c r="AF186" i="13"/>
  <c r="AE186" i="13"/>
  <c r="AD186" i="13"/>
  <c r="W186" i="13"/>
  <c r="J186" i="13"/>
  <c r="H186" i="13"/>
  <c r="G186" i="13"/>
  <c r="AK185" i="13"/>
  <c r="AJ185" i="13"/>
  <c r="AI185" i="13"/>
  <c r="AH185" i="13"/>
  <c r="AG185" i="13"/>
  <c r="AF185" i="13"/>
  <c r="AE185" i="13"/>
  <c r="AD185" i="13"/>
  <c r="W185" i="13"/>
  <c r="S185" i="13"/>
  <c r="J185" i="13"/>
  <c r="H185" i="13"/>
  <c r="G185" i="13"/>
  <c r="AK184" i="13"/>
  <c r="AJ184" i="13"/>
  <c r="AI184" i="13"/>
  <c r="AH184" i="13"/>
  <c r="AG184" i="13"/>
  <c r="AF184" i="13"/>
  <c r="AE184" i="13"/>
  <c r="AD184" i="13"/>
  <c r="W184" i="13"/>
  <c r="J184" i="13"/>
  <c r="H184" i="13"/>
  <c r="G184" i="13"/>
  <c r="AK183" i="13"/>
  <c r="AJ183" i="13"/>
  <c r="AI183" i="13"/>
  <c r="AH183" i="13"/>
  <c r="AG183" i="13"/>
  <c r="AF183" i="13"/>
  <c r="AE183" i="13"/>
  <c r="AD183" i="13"/>
  <c r="W183" i="13"/>
  <c r="S183" i="13"/>
  <c r="J183" i="13"/>
  <c r="H183" i="13"/>
  <c r="G183" i="13"/>
  <c r="AK182" i="13"/>
  <c r="AJ182" i="13"/>
  <c r="AI182" i="13"/>
  <c r="AH182" i="13"/>
  <c r="AG182" i="13"/>
  <c r="AF182" i="13"/>
  <c r="AE182" i="13"/>
  <c r="AD182" i="13"/>
  <c r="W182" i="13"/>
  <c r="J182" i="13"/>
  <c r="G182" i="13"/>
  <c r="AK181" i="13"/>
  <c r="AJ181" i="13"/>
  <c r="AI181" i="13"/>
  <c r="AH181" i="13"/>
  <c r="AG181" i="13"/>
  <c r="AF181" i="13"/>
  <c r="AE181" i="13"/>
  <c r="AD181" i="13"/>
  <c r="W181" i="13"/>
  <c r="S181" i="13"/>
  <c r="J181" i="13"/>
  <c r="G181" i="13"/>
  <c r="AK180" i="13"/>
  <c r="AJ180" i="13"/>
  <c r="AI180" i="13"/>
  <c r="AH180" i="13"/>
  <c r="AG180" i="13"/>
  <c r="AF180" i="13"/>
  <c r="AE180" i="13"/>
  <c r="AD180" i="13"/>
  <c r="W180" i="13"/>
  <c r="S180" i="13"/>
  <c r="J180" i="13"/>
  <c r="G180" i="13"/>
  <c r="AK179" i="13"/>
  <c r="AJ179" i="13"/>
  <c r="AI179" i="13"/>
  <c r="AH179" i="13"/>
  <c r="AG179" i="13"/>
  <c r="AF179" i="13"/>
  <c r="AE179" i="13"/>
  <c r="AD179" i="13"/>
  <c r="W179" i="13"/>
  <c r="S179" i="13"/>
  <c r="J179" i="13"/>
  <c r="G179" i="13"/>
  <c r="AK178" i="13"/>
  <c r="AJ178" i="13"/>
  <c r="AI178" i="13"/>
  <c r="AH178" i="13"/>
  <c r="AG178" i="13"/>
  <c r="AF178" i="13"/>
  <c r="AE178" i="13"/>
  <c r="AD178" i="13"/>
  <c r="W178" i="13"/>
  <c r="J178" i="13"/>
  <c r="G178" i="13"/>
  <c r="AK177" i="13"/>
  <c r="AJ177" i="13"/>
  <c r="AI177" i="13"/>
  <c r="AH177" i="13"/>
  <c r="AG177" i="13"/>
  <c r="AF177" i="13"/>
  <c r="AE177" i="13"/>
  <c r="AD177" i="13"/>
  <c r="W177" i="13"/>
  <c r="S177" i="13"/>
  <c r="J177" i="13"/>
  <c r="G177" i="13"/>
  <c r="AK176" i="13"/>
  <c r="AJ176" i="13"/>
  <c r="AI176" i="13"/>
  <c r="AH176" i="13"/>
  <c r="AG176" i="13"/>
  <c r="AF176" i="13"/>
  <c r="AE176" i="13"/>
  <c r="AD176" i="13"/>
  <c r="W176" i="13"/>
  <c r="S176" i="13"/>
  <c r="J176" i="13"/>
  <c r="G176" i="13"/>
  <c r="AK175" i="13"/>
  <c r="AJ175" i="13"/>
  <c r="AI175" i="13"/>
  <c r="AH175" i="13"/>
  <c r="AG175" i="13"/>
  <c r="AF175" i="13"/>
  <c r="AE175" i="13"/>
  <c r="AD175" i="13"/>
  <c r="W175" i="13"/>
  <c r="S175" i="13"/>
  <c r="J175" i="13"/>
  <c r="G175" i="13"/>
  <c r="AK174" i="13"/>
  <c r="AJ174" i="13"/>
  <c r="AI174" i="13"/>
  <c r="AH174" i="13"/>
  <c r="AG174" i="13"/>
  <c r="AF174" i="13"/>
  <c r="AE174" i="13"/>
  <c r="AD174" i="13"/>
  <c r="W174" i="13"/>
  <c r="J174" i="13"/>
  <c r="G174" i="13"/>
  <c r="AK173" i="13"/>
  <c r="AJ173" i="13"/>
  <c r="AI173" i="13"/>
  <c r="AH173" i="13"/>
  <c r="AG173" i="13"/>
  <c r="AF173" i="13"/>
  <c r="AE173" i="13"/>
  <c r="AD173" i="13"/>
  <c r="W173" i="13"/>
  <c r="S173" i="13"/>
  <c r="J173" i="13"/>
  <c r="G173" i="13"/>
  <c r="AK172" i="13"/>
  <c r="AJ172" i="13"/>
  <c r="AI172" i="13"/>
  <c r="AH172" i="13"/>
  <c r="AG172" i="13"/>
  <c r="AF172" i="13"/>
  <c r="AE172" i="13"/>
  <c r="AD172" i="13"/>
  <c r="W172" i="13"/>
  <c r="S172" i="13"/>
  <c r="J172" i="13"/>
  <c r="G172" i="13"/>
  <c r="AK171" i="13"/>
  <c r="AJ171" i="13"/>
  <c r="AI171" i="13"/>
  <c r="AH171" i="13"/>
  <c r="AG171" i="13"/>
  <c r="AF171" i="13"/>
  <c r="AE171" i="13"/>
  <c r="AD171" i="13"/>
  <c r="W171" i="13"/>
  <c r="S171" i="13"/>
  <c r="J171" i="13"/>
  <c r="G171" i="13"/>
  <c r="AK170" i="13"/>
  <c r="AJ170" i="13"/>
  <c r="AI170" i="13"/>
  <c r="AH170" i="13"/>
  <c r="AG170" i="13"/>
  <c r="AF170" i="13"/>
  <c r="AE170" i="13"/>
  <c r="AD170" i="13"/>
  <c r="W170" i="13"/>
  <c r="J170" i="13"/>
  <c r="G170" i="13"/>
  <c r="AK169" i="13"/>
  <c r="AJ169" i="13"/>
  <c r="AI169" i="13"/>
  <c r="AH169" i="13"/>
  <c r="AG169" i="13"/>
  <c r="AF169" i="13"/>
  <c r="AE169" i="13"/>
  <c r="AD169" i="13"/>
  <c r="W169" i="13"/>
  <c r="S169" i="13"/>
  <c r="J169" i="13"/>
  <c r="G169" i="13"/>
  <c r="AK168" i="13"/>
  <c r="AJ168" i="13"/>
  <c r="AI168" i="13"/>
  <c r="AH168" i="13"/>
  <c r="AG168" i="13"/>
  <c r="AF168" i="13"/>
  <c r="AE168" i="13"/>
  <c r="AD168" i="13"/>
  <c r="W168" i="13"/>
  <c r="S168" i="13"/>
  <c r="J168" i="13"/>
  <c r="G168" i="13"/>
  <c r="AK167" i="13"/>
  <c r="AJ167" i="13"/>
  <c r="AI167" i="13"/>
  <c r="AH167" i="13"/>
  <c r="AG167" i="13"/>
  <c r="AF167" i="13"/>
  <c r="AE167" i="13"/>
  <c r="AD167" i="13"/>
  <c r="W167" i="13"/>
  <c r="S167" i="13"/>
  <c r="J167" i="13"/>
  <c r="G167" i="13"/>
  <c r="AK166" i="13"/>
  <c r="AJ166" i="13"/>
  <c r="AI166" i="13"/>
  <c r="AH166" i="13"/>
  <c r="AG166" i="13"/>
  <c r="AF166" i="13"/>
  <c r="AE166" i="13"/>
  <c r="AD166" i="13"/>
  <c r="W166" i="13"/>
  <c r="J166" i="13"/>
  <c r="G166" i="13"/>
  <c r="AK165" i="13"/>
  <c r="AJ165" i="13"/>
  <c r="AI165" i="13"/>
  <c r="AH165" i="13"/>
  <c r="AG165" i="13"/>
  <c r="AF165" i="13"/>
  <c r="AE165" i="13"/>
  <c r="AD165" i="13"/>
  <c r="W165" i="13"/>
  <c r="S165" i="13"/>
  <c r="J165" i="13"/>
  <c r="G165" i="13"/>
  <c r="AK164" i="13"/>
  <c r="AJ164" i="13"/>
  <c r="AI164" i="13"/>
  <c r="AH164" i="13"/>
  <c r="AG164" i="13"/>
  <c r="AF164" i="13"/>
  <c r="AE164" i="13"/>
  <c r="AD164" i="13"/>
  <c r="W164" i="13"/>
  <c r="S164" i="13"/>
  <c r="J164" i="13"/>
  <c r="G164" i="13"/>
  <c r="AK163" i="13"/>
  <c r="AJ163" i="13"/>
  <c r="AI163" i="13"/>
  <c r="AH163" i="13"/>
  <c r="AG163" i="13"/>
  <c r="AF163" i="13"/>
  <c r="AE163" i="13"/>
  <c r="AD163" i="13"/>
  <c r="W163" i="13"/>
  <c r="S163" i="13"/>
  <c r="J163" i="13"/>
  <c r="G163" i="13"/>
  <c r="AK162" i="13"/>
  <c r="AJ162" i="13"/>
  <c r="AI162" i="13"/>
  <c r="AH162" i="13"/>
  <c r="AG162" i="13"/>
  <c r="AF162" i="13"/>
  <c r="AE162" i="13"/>
  <c r="AD162" i="13"/>
  <c r="W162" i="13"/>
  <c r="J162" i="13"/>
  <c r="H162" i="13"/>
  <c r="G162" i="13"/>
  <c r="AK161" i="13"/>
  <c r="AJ161" i="13"/>
  <c r="AI161" i="13"/>
  <c r="AH161" i="13"/>
  <c r="AG161" i="13"/>
  <c r="AF161" i="13"/>
  <c r="AE161" i="13"/>
  <c r="AD161" i="13"/>
  <c r="W161" i="13"/>
  <c r="S161" i="13"/>
  <c r="J161" i="13"/>
  <c r="H161" i="13"/>
  <c r="G161" i="13"/>
  <c r="AK160" i="13"/>
  <c r="AJ160" i="13"/>
  <c r="AI160" i="13"/>
  <c r="AH160" i="13"/>
  <c r="AG160" i="13"/>
  <c r="AF160" i="13"/>
  <c r="AE160" i="13"/>
  <c r="AD160" i="13"/>
  <c r="W160" i="13"/>
  <c r="J160" i="13"/>
  <c r="H160" i="13"/>
  <c r="G160" i="13"/>
  <c r="AK159" i="13"/>
  <c r="AJ159" i="13"/>
  <c r="AI159" i="13"/>
  <c r="AH159" i="13"/>
  <c r="AG159" i="13"/>
  <c r="AF159" i="13"/>
  <c r="AE159" i="13"/>
  <c r="AD159" i="13"/>
  <c r="W159" i="13"/>
  <c r="S159" i="13"/>
  <c r="J159" i="13"/>
  <c r="H159" i="13"/>
  <c r="G159" i="13"/>
  <c r="AK158" i="13"/>
  <c r="AJ158" i="13"/>
  <c r="AI158" i="13"/>
  <c r="AH158" i="13"/>
  <c r="AG158" i="13"/>
  <c r="AF158" i="13"/>
  <c r="AE158" i="13"/>
  <c r="AD158" i="13"/>
  <c r="W158" i="13"/>
  <c r="J158" i="13"/>
  <c r="H158" i="13"/>
  <c r="G158" i="13"/>
  <c r="AK157" i="13"/>
  <c r="AJ157" i="13"/>
  <c r="AI157" i="13"/>
  <c r="AH157" i="13"/>
  <c r="AG157" i="13"/>
  <c r="AF157" i="13"/>
  <c r="AE157" i="13"/>
  <c r="AD157" i="13"/>
  <c r="W157" i="13"/>
  <c r="S157" i="13"/>
  <c r="J157" i="13"/>
  <c r="H157" i="13"/>
  <c r="G157" i="13"/>
  <c r="AK156" i="13"/>
  <c r="AJ156" i="13"/>
  <c r="AI156" i="13"/>
  <c r="AH156" i="13"/>
  <c r="AG156" i="13"/>
  <c r="AF156" i="13"/>
  <c r="AE156" i="13"/>
  <c r="AD156" i="13"/>
  <c r="W156" i="13"/>
  <c r="J156" i="13"/>
  <c r="H156" i="13"/>
  <c r="G156" i="13"/>
  <c r="AK155" i="13"/>
  <c r="AJ155" i="13"/>
  <c r="AI155" i="13"/>
  <c r="AH155" i="13"/>
  <c r="AG155" i="13"/>
  <c r="AF155" i="13"/>
  <c r="AE155" i="13"/>
  <c r="AD155" i="13"/>
  <c r="W155" i="13"/>
  <c r="S155" i="13"/>
  <c r="J155" i="13"/>
  <c r="H155" i="13"/>
  <c r="G155" i="13"/>
  <c r="AK154" i="13"/>
  <c r="AJ154" i="13"/>
  <c r="AI154" i="13"/>
  <c r="AH154" i="13"/>
  <c r="AG154" i="13"/>
  <c r="AF154" i="13"/>
  <c r="AE154" i="13"/>
  <c r="AD154" i="13"/>
  <c r="W154" i="13"/>
  <c r="S154" i="13"/>
  <c r="J154" i="13"/>
  <c r="H154" i="13"/>
  <c r="G154" i="13"/>
  <c r="AK153" i="13"/>
  <c r="AJ153" i="13"/>
  <c r="AI153" i="13"/>
  <c r="AH153" i="13"/>
  <c r="AG153" i="13"/>
  <c r="AF153" i="13"/>
  <c r="AE153" i="13"/>
  <c r="AD153" i="13"/>
  <c r="W153" i="13"/>
  <c r="S153" i="13"/>
  <c r="J153" i="13"/>
  <c r="H153" i="13"/>
  <c r="G153" i="13"/>
  <c r="AK152" i="13"/>
  <c r="AJ152" i="13"/>
  <c r="AI152" i="13"/>
  <c r="AH152" i="13"/>
  <c r="AG152" i="13"/>
  <c r="AF152" i="13"/>
  <c r="AE152" i="13"/>
  <c r="AD152" i="13"/>
  <c r="W152" i="13"/>
  <c r="J152" i="13"/>
  <c r="H152" i="13"/>
  <c r="G152" i="13"/>
  <c r="AK151" i="13"/>
  <c r="AJ151" i="13"/>
  <c r="AI151" i="13"/>
  <c r="AH151" i="13"/>
  <c r="AG151" i="13"/>
  <c r="AF151" i="13"/>
  <c r="AE151" i="13"/>
  <c r="AD151" i="13"/>
  <c r="W151" i="13"/>
  <c r="S151" i="13"/>
  <c r="J151" i="13"/>
  <c r="H151" i="13"/>
  <c r="G151" i="13"/>
  <c r="AK150" i="13"/>
  <c r="AJ150" i="13"/>
  <c r="AI150" i="13"/>
  <c r="AH150" i="13"/>
  <c r="AG150" i="13"/>
  <c r="AF150" i="13"/>
  <c r="AE150" i="13"/>
  <c r="AD150" i="13"/>
  <c r="W150" i="13"/>
  <c r="J150" i="13"/>
  <c r="H150" i="13"/>
  <c r="G150" i="13"/>
  <c r="AK149" i="13"/>
  <c r="AJ149" i="13"/>
  <c r="AI149" i="13"/>
  <c r="AH149" i="13"/>
  <c r="AG149" i="13"/>
  <c r="AF149" i="13"/>
  <c r="AE149" i="13"/>
  <c r="AD149" i="13"/>
  <c r="W149" i="13"/>
  <c r="S149" i="13"/>
  <c r="J149" i="13"/>
  <c r="H149" i="13"/>
  <c r="G149" i="13"/>
  <c r="AK148" i="13"/>
  <c r="AJ148" i="13"/>
  <c r="AI148" i="13"/>
  <c r="AH148" i="13"/>
  <c r="AG148" i="13"/>
  <c r="AF148" i="13"/>
  <c r="AE148" i="13"/>
  <c r="AD148" i="13"/>
  <c r="W148" i="13"/>
  <c r="J148" i="13"/>
  <c r="H148" i="13"/>
  <c r="G148" i="13"/>
  <c r="AK147" i="13"/>
  <c r="AJ147" i="13"/>
  <c r="AI147" i="13"/>
  <c r="AH147" i="13"/>
  <c r="AG147" i="13"/>
  <c r="AF147" i="13"/>
  <c r="AE147" i="13"/>
  <c r="AD147" i="13"/>
  <c r="W147" i="13"/>
  <c r="S147" i="13"/>
  <c r="J147" i="13"/>
  <c r="H147" i="13"/>
  <c r="G147" i="13"/>
  <c r="AK146" i="13"/>
  <c r="AJ146" i="13"/>
  <c r="AI146" i="13"/>
  <c r="AH146" i="13"/>
  <c r="AG146" i="13"/>
  <c r="AF146" i="13"/>
  <c r="AE146" i="13"/>
  <c r="AD146" i="13"/>
  <c r="W146" i="13"/>
  <c r="J146" i="13"/>
  <c r="H146" i="13"/>
  <c r="G146" i="13"/>
  <c r="AK145" i="13"/>
  <c r="AJ145" i="13"/>
  <c r="AI145" i="13"/>
  <c r="AH145" i="13"/>
  <c r="AG145" i="13"/>
  <c r="AF145" i="13"/>
  <c r="AE145" i="13"/>
  <c r="AD145" i="13"/>
  <c r="W145" i="13"/>
  <c r="S145" i="13"/>
  <c r="J145" i="13"/>
  <c r="H145" i="13"/>
  <c r="G145" i="13"/>
  <c r="AK144" i="13"/>
  <c r="AJ144" i="13"/>
  <c r="AI144" i="13"/>
  <c r="AH144" i="13"/>
  <c r="AG144" i="13"/>
  <c r="AF144" i="13"/>
  <c r="AE144" i="13"/>
  <c r="AD144" i="13"/>
  <c r="W144" i="13"/>
  <c r="J144" i="13"/>
  <c r="H144" i="13"/>
  <c r="G144" i="13"/>
  <c r="AK143" i="13"/>
  <c r="AJ143" i="13"/>
  <c r="AI143" i="13"/>
  <c r="AH143" i="13"/>
  <c r="AG143" i="13"/>
  <c r="AF143" i="13"/>
  <c r="AE143" i="13"/>
  <c r="AD143" i="13"/>
  <c r="W143" i="13"/>
  <c r="S143" i="13"/>
  <c r="J143" i="13"/>
  <c r="H143" i="13"/>
  <c r="G143" i="13"/>
  <c r="AK142" i="13"/>
  <c r="AJ142" i="13"/>
  <c r="AI142" i="13"/>
  <c r="AH142" i="13"/>
  <c r="AG142" i="13"/>
  <c r="AF142" i="13"/>
  <c r="AE142" i="13"/>
  <c r="AD142" i="13"/>
  <c r="W142" i="13"/>
  <c r="J142" i="13"/>
  <c r="H142" i="13"/>
  <c r="G142" i="13"/>
  <c r="AK141" i="13"/>
  <c r="AJ141" i="13"/>
  <c r="AI141" i="13"/>
  <c r="AH141" i="13"/>
  <c r="AG141" i="13"/>
  <c r="AF141" i="13"/>
  <c r="AE141" i="13"/>
  <c r="AD141" i="13"/>
  <c r="W141" i="13"/>
  <c r="S141" i="13"/>
  <c r="J141" i="13"/>
  <c r="H141" i="13"/>
  <c r="G141" i="13"/>
  <c r="AK140" i="13"/>
  <c r="AJ140" i="13"/>
  <c r="AI140" i="13"/>
  <c r="AH140" i="13"/>
  <c r="AG140" i="13"/>
  <c r="AF140" i="13"/>
  <c r="AE140" i="13"/>
  <c r="AD140" i="13"/>
  <c r="W140" i="13"/>
  <c r="J140" i="13"/>
  <c r="H140" i="13"/>
  <c r="G140" i="13"/>
  <c r="AK139" i="13"/>
  <c r="AJ139" i="13"/>
  <c r="AI139" i="13"/>
  <c r="AH139" i="13"/>
  <c r="AG139" i="13"/>
  <c r="AF139" i="13"/>
  <c r="AE139" i="13"/>
  <c r="AD139" i="13"/>
  <c r="W139" i="13"/>
  <c r="S139" i="13"/>
  <c r="J139" i="13"/>
  <c r="H139" i="13"/>
  <c r="G139" i="13"/>
  <c r="AK138" i="13"/>
  <c r="AJ138" i="13"/>
  <c r="AI138" i="13"/>
  <c r="AH138" i="13"/>
  <c r="AG138" i="13"/>
  <c r="AF138" i="13"/>
  <c r="AE138" i="13"/>
  <c r="AD138" i="13"/>
  <c r="W138" i="13"/>
  <c r="S138" i="13"/>
  <c r="J138" i="13"/>
  <c r="H138" i="13"/>
  <c r="G138" i="13"/>
  <c r="AK137" i="13"/>
  <c r="AJ137" i="13"/>
  <c r="AI137" i="13"/>
  <c r="AH137" i="13"/>
  <c r="AG137" i="13"/>
  <c r="AF137" i="13"/>
  <c r="AE137" i="13"/>
  <c r="AD137" i="13"/>
  <c r="W137" i="13"/>
  <c r="S137" i="13"/>
  <c r="J137" i="13"/>
  <c r="H137" i="13"/>
  <c r="G137" i="13"/>
  <c r="AK136" i="13"/>
  <c r="AJ136" i="13"/>
  <c r="AI136" i="13"/>
  <c r="AH136" i="13"/>
  <c r="AG136" i="13"/>
  <c r="AF136" i="13"/>
  <c r="AE136" i="13"/>
  <c r="AD136" i="13"/>
  <c r="W136" i="13"/>
  <c r="J136" i="13"/>
  <c r="H136" i="13"/>
  <c r="G136" i="13"/>
  <c r="AK135" i="13"/>
  <c r="AJ135" i="13"/>
  <c r="AI135" i="13"/>
  <c r="AH135" i="13"/>
  <c r="AG135" i="13"/>
  <c r="AF135" i="13"/>
  <c r="AE135" i="13"/>
  <c r="AD135" i="13"/>
  <c r="W135" i="13"/>
  <c r="S135" i="13"/>
  <c r="J135" i="13"/>
  <c r="H135" i="13"/>
  <c r="G135" i="13"/>
  <c r="AK134" i="13"/>
  <c r="AJ134" i="13"/>
  <c r="AI134" i="13"/>
  <c r="AH134" i="13"/>
  <c r="AG134" i="13"/>
  <c r="AF134" i="13"/>
  <c r="AE134" i="13"/>
  <c r="AD134" i="13"/>
  <c r="W134" i="13"/>
  <c r="J134" i="13"/>
  <c r="H134" i="13"/>
  <c r="G134" i="13"/>
  <c r="D194" i="13"/>
  <c r="D132" i="13"/>
  <c r="D70" i="13"/>
  <c r="AK69" i="14"/>
  <c r="AJ69" i="14"/>
  <c r="AI69" i="14"/>
  <c r="AH69" i="14"/>
  <c r="AG69" i="14"/>
  <c r="AF69" i="14"/>
  <c r="AE69" i="14"/>
  <c r="AD69" i="14"/>
  <c r="W69" i="14"/>
  <c r="S69" i="14"/>
  <c r="J69" i="14"/>
  <c r="H69" i="14"/>
  <c r="G69" i="14"/>
  <c r="AK68" i="14"/>
  <c r="AJ68" i="14"/>
  <c r="AI68" i="14"/>
  <c r="AH68" i="14"/>
  <c r="AG68" i="14"/>
  <c r="AF68" i="14"/>
  <c r="AE68" i="14"/>
  <c r="AD68" i="14"/>
  <c r="W68" i="14"/>
  <c r="J68" i="14"/>
  <c r="H68" i="14"/>
  <c r="G68" i="14"/>
  <c r="AK67" i="14"/>
  <c r="AJ67" i="14"/>
  <c r="AI67" i="14"/>
  <c r="AH67" i="14"/>
  <c r="AG67" i="14"/>
  <c r="AF67" i="14"/>
  <c r="AE67" i="14"/>
  <c r="AD67" i="14"/>
  <c r="W67" i="14"/>
  <c r="S67" i="14"/>
  <c r="J67" i="14"/>
  <c r="H67" i="14"/>
  <c r="G67" i="14"/>
  <c r="AK66" i="14"/>
  <c r="AJ66" i="14"/>
  <c r="AI66" i="14"/>
  <c r="AH66" i="14"/>
  <c r="AG66" i="14"/>
  <c r="AF66" i="14"/>
  <c r="AE66" i="14"/>
  <c r="AD66" i="14"/>
  <c r="W66" i="14"/>
  <c r="S66" i="14"/>
  <c r="J66" i="14"/>
  <c r="H66" i="14"/>
  <c r="G66" i="14"/>
  <c r="AK65" i="14"/>
  <c r="AJ65" i="14"/>
  <c r="AI65" i="14"/>
  <c r="AH65" i="14"/>
  <c r="AG65" i="14"/>
  <c r="AF65" i="14"/>
  <c r="AE65" i="14"/>
  <c r="AD65" i="14"/>
  <c r="W65" i="14"/>
  <c r="S65" i="14"/>
  <c r="J65" i="14"/>
  <c r="H65" i="14"/>
  <c r="G65" i="14"/>
  <c r="AK64" i="14"/>
  <c r="AJ64" i="14"/>
  <c r="AI64" i="14"/>
  <c r="AH64" i="14"/>
  <c r="AG64" i="14"/>
  <c r="AF64" i="14"/>
  <c r="AE64" i="14"/>
  <c r="AD64" i="14"/>
  <c r="W64" i="14"/>
  <c r="J64" i="14"/>
  <c r="H64" i="14"/>
  <c r="G64" i="14"/>
  <c r="AK63" i="14"/>
  <c r="AJ63" i="14"/>
  <c r="AI63" i="14"/>
  <c r="AH63" i="14"/>
  <c r="AG63" i="14"/>
  <c r="AF63" i="14"/>
  <c r="AE63" i="14"/>
  <c r="AD63" i="14"/>
  <c r="W63" i="14"/>
  <c r="S63" i="14"/>
  <c r="J63" i="14"/>
  <c r="H63" i="14"/>
  <c r="G63" i="14"/>
  <c r="AK62" i="14"/>
  <c r="AJ62" i="14"/>
  <c r="AI62" i="14"/>
  <c r="AH62" i="14"/>
  <c r="AG62" i="14"/>
  <c r="AF62" i="14"/>
  <c r="AE62" i="14"/>
  <c r="AD62" i="14"/>
  <c r="W62" i="14"/>
  <c r="S62" i="14"/>
  <c r="J62" i="14"/>
  <c r="H62" i="14"/>
  <c r="G62" i="14"/>
  <c r="AK61" i="14"/>
  <c r="AJ61" i="14"/>
  <c r="AI61" i="14"/>
  <c r="AH61" i="14"/>
  <c r="AG61" i="14"/>
  <c r="AF61" i="14"/>
  <c r="AE61" i="14"/>
  <c r="AD61" i="14"/>
  <c r="W61" i="14"/>
  <c r="S61" i="14"/>
  <c r="J61" i="14"/>
  <c r="H61" i="14"/>
  <c r="G61" i="14"/>
  <c r="AK60" i="14"/>
  <c r="AJ60" i="14"/>
  <c r="AI60" i="14"/>
  <c r="AH60" i="14"/>
  <c r="AG60" i="14"/>
  <c r="AF60" i="14"/>
  <c r="AE60" i="14"/>
  <c r="AD60" i="14"/>
  <c r="W60" i="14"/>
  <c r="J60" i="14"/>
  <c r="H60" i="14"/>
  <c r="G60" i="14"/>
  <c r="AK59" i="14"/>
  <c r="AJ59" i="14"/>
  <c r="AI59" i="14"/>
  <c r="AH59" i="14"/>
  <c r="AG59" i="14"/>
  <c r="AF59" i="14"/>
  <c r="AE59" i="14"/>
  <c r="AD59" i="14"/>
  <c r="W59" i="14"/>
  <c r="S59" i="14"/>
  <c r="J59" i="14"/>
  <c r="H59" i="14"/>
  <c r="G59" i="14"/>
  <c r="AK58" i="14"/>
  <c r="AJ58" i="14"/>
  <c r="AI58" i="14"/>
  <c r="AH58" i="14"/>
  <c r="AG58" i="14"/>
  <c r="AF58" i="14"/>
  <c r="AE58" i="14"/>
  <c r="AD58" i="14"/>
  <c r="W58" i="14"/>
  <c r="S58" i="14"/>
  <c r="J58" i="14"/>
  <c r="G58" i="14"/>
  <c r="AK57" i="14"/>
  <c r="AJ57" i="14"/>
  <c r="AI57" i="14"/>
  <c r="AH57" i="14"/>
  <c r="AG57" i="14"/>
  <c r="AF57" i="14"/>
  <c r="AE57" i="14"/>
  <c r="AD57" i="14"/>
  <c r="W57" i="14"/>
  <c r="S57" i="14"/>
  <c r="J57" i="14"/>
  <c r="G57" i="14"/>
  <c r="AK56" i="14"/>
  <c r="AJ56" i="14"/>
  <c r="AI56" i="14"/>
  <c r="AH56" i="14"/>
  <c r="AG56" i="14"/>
  <c r="AF56" i="14"/>
  <c r="AE56" i="14"/>
  <c r="AD56" i="14"/>
  <c r="W56" i="14"/>
  <c r="J56" i="14"/>
  <c r="G56" i="14"/>
  <c r="AK55" i="14"/>
  <c r="AJ55" i="14"/>
  <c r="AI55" i="14"/>
  <c r="AH55" i="14"/>
  <c r="AG55" i="14"/>
  <c r="AF55" i="14"/>
  <c r="AE55" i="14"/>
  <c r="AD55" i="14"/>
  <c r="W55" i="14"/>
  <c r="S55" i="14"/>
  <c r="J55" i="14"/>
  <c r="G55" i="14"/>
  <c r="AK54" i="14"/>
  <c r="AJ54" i="14"/>
  <c r="AI54" i="14"/>
  <c r="AH54" i="14"/>
  <c r="AG54" i="14"/>
  <c r="AF54" i="14"/>
  <c r="AE54" i="14"/>
  <c r="AD54" i="14"/>
  <c r="W54" i="14"/>
  <c r="S54" i="14"/>
  <c r="J54" i="14"/>
  <c r="G54" i="14"/>
  <c r="AK53" i="14"/>
  <c r="AJ53" i="14"/>
  <c r="AI53" i="14"/>
  <c r="AH53" i="14"/>
  <c r="AG53" i="14"/>
  <c r="AF53" i="14"/>
  <c r="AE53" i="14"/>
  <c r="AD53" i="14"/>
  <c r="W53" i="14"/>
  <c r="S53" i="14"/>
  <c r="J53" i="14"/>
  <c r="G53" i="14"/>
  <c r="AK52" i="14"/>
  <c r="AJ52" i="14"/>
  <c r="AI52" i="14"/>
  <c r="AH52" i="14"/>
  <c r="AG52" i="14"/>
  <c r="AF52" i="14"/>
  <c r="AE52" i="14"/>
  <c r="AD52" i="14"/>
  <c r="W52" i="14"/>
  <c r="J52" i="14"/>
  <c r="G52" i="14"/>
  <c r="AK51" i="14"/>
  <c r="AJ51" i="14"/>
  <c r="AI51" i="14"/>
  <c r="AH51" i="14"/>
  <c r="AG51" i="14"/>
  <c r="AF51" i="14"/>
  <c r="AE51" i="14"/>
  <c r="AD51" i="14"/>
  <c r="W51" i="14"/>
  <c r="S51" i="14"/>
  <c r="J51" i="14"/>
  <c r="G51" i="14"/>
  <c r="AK50" i="14"/>
  <c r="AJ50" i="14"/>
  <c r="AI50" i="14"/>
  <c r="AH50" i="14"/>
  <c r="AG50" i="14"/>
  <c r="AF50" i="14"/>
  <c r="AE50" i="14"/>
  <c r="AD50" i="14"/>
  <c r="W50" i="14"/>
  <c r="S50" i="14"/>
  <c r="J50" i="14"/>
  <c r="G50" i="14"/>
  <c r="AK49" i="14"/>
  <c r="AJ49" i="14"/>
  <c r="AI49" i="14"/>
  <c r="AH49" i="14"/>
  <c r="AG49" i="14"/>
  <c r="AF49" i="14"/>
  <c r="AE49" i="14"/>
  <c r="AD49" i="14"/>
  <c r="W49" i="14"/>
  <c r="S49" i="14"/>
  <c r="J49" i="14"/>
  <c r="G49" i="14"/>
  <c r="AK48" i="14"/>
  <c r="AJ48" i="14"/>
  <c r="AI48" i="14"/>
  <c r="AH48" i="14"/>
  <c r="AG48" i="14"/>
  <c r="AF48" i="14"/>
  <c r="AE48" i="14"/>
  <c r="AD48" i="14"/>
  <c r="W48" i="14"/>
  <c r="J48" i="14"/>
  <c r="G48" i="14"/>
  <c r="AK47" i="14"/>
  <c r="AJ47" i="14"/>
  <c r="AI47" i="14"/>
  <c r="AH47" i="14"/>
  <c r="AG47" i="14"/>
  <c r="AF47" i="14"/>
  <c r="AE47" i="14"/>
  <c r="AD47" i="14"/>
  <c r="W47" i="14"/>
  <c r="S47" i="14"/>
  <c r="J47" i="14"/>
  <c r="G47" i="14"/>
  <c r="AK46" i="14"/>
  <c r="AJ46" i="14"/>
  <c r="AI46" i="14"/>
  <c r="AH46" i="14"/>
  <c r="AG46" i="14"/>
  <c r="AF46" i="14"/>
  <c r="AE46" i="14"/>
  <c r="AD46" i="14"/>
  <c r="W46" i="14"/>
  <c r="S46" i="14"/>
  <c r="J46" i="14"/>
  <c r="G46" i="14"/>
  <c r="AK45" i="14"/>
  <c r="AJ45" i="14"/>
  <c r="AI45" i="14"/>
  <c r="AH45" i="14"/>
  <c r="AG45" i="14"/>
  <c r="AF45" i="14"/>
  <c r="AE45" i="14"/>
  <c r="AD45" i="14"/>
  <c r="W45" i="14"/>
  <c r="S45" i="14"/>
  <c r="J45" i="14"/>
  <c r="G45" i="14"/>
  <c r="AK44" i="14"/>
  <c r="AJ44" i="14"/>
  <c r="AI44" i="14"/>
  <c r="AH44" i="14"/>
  <c r="AG44" i="14"/>
  <c r="AF44" i="14"/>
  <c r="AE44" i="14"/>
  <c r="AD44" i="14"/>
  <c r="W44" i="14"/>
  <c r="J44" i="14"/>
  <c r="G44" i="14"/>
  <c r="AK43" i="14"/>
  <c r="AJ43" i="14"/>
  <c r="AI43" i="14"/>
  <c r="AH43" i="14"/>
  <c r="AG43" i="14"/>
  <c r="AF43" i="14"/>
  <c r="AE43" i="14"/>
  <c r="AD43" i="14"/>
  <c r="W43" i="14"/>
  <c r="S43" i="14"/>
  <c r="J43" i="14"/>
  <c r="G43" i="14"/>
  <c r="AK42" i="14"/>
  <c r="AJ42" i="14"/>
  <c r="AI42" i="14"/>
  <c r="AH42" i="14"/>
  <c r="AG42" i="14"/>
  <c r="AF42" i="14"/>
  <c r="AE42" i="14"/>
  <c r="AD42" i="14"/>
  <c r="W42" i="14"/>
  <c r="S42" i="14"/>
  <c r="J42" i="14"/>
  <c r="G42" i="14"/>
  <c r="AK41" i="14"/>
  <c r="AJ41" i="14"/>
  <c r="AI41" i="14"/>
  <c r="AH41" i="14"/>
  <c r="AG41" i="14"/>
  <c r="AF41" i="14"/>
  <c r="AE41" i="14"/>
  <c r="AD41" i="14"/>
  <c r="W41" i="14"/>
  <c r="S41" i="14"/>
  <c r="J41" i="14"/>
  <c r="G41" i="14"/>
  <c r="AK40" i="14"/>
  <c r="AJ40" i="14"/>
  <c r="AI40" i="14"/>
  <c r="AH40" i="14"/>
  <c r="AG40" i="14"/>
  <c r="AF40" i="14"/>
  <c r="AE40" i="14"/>
  <c r="AD40" i="14"/>
  <c r="W40" i="14"/>
  <c r="J40" i="14"/>
  <c r="G40" i="14"/>
  <c r="AK39" i="14"/>
  <c r="AJ39" i="14"/>
  <c r="AI39" i="14"/>
  <c r="AH39" i="14"/>
  <c r="AG39" i="14"/>
  <c r="AF39" i="14"/>
  <c r="AE39" i="14"/>
  <c r="AD39" i="14"/>
  <c r="W39" i="14"/>
  <c r="S39" i="14"/>
  <c r="J39" i="14"/>
  <c r="G39" i="14"/>
  <c r="AK38" i="14"/>
  <c r="AJ38" i="14"/>
  <c r="AI38" i="14"/>
  <c r="AH38" i="14"/>
  <c r="AG38" i="14"/>
  <c r="AF38" i="14"/>
  <c r="AE38" i="14"/>
  <c r="AD38" i="14"/>
  <c r="W38" i="14"/>
  <c r="S38" i="14"/>
  <c r="J38" i="14"/>
  <c r="H38" i="14"/>
  <c r="G38" i="14"/>
  <c r="AK37" i="14"/>
  <c r="AJ37" i="14"/>
  <c r="AI37" i="14"/>
  <c r="AH37" i="14"/>
  <c r="AG37" i="14"/>
  <c r="AF37" i="14"/>
  <c r="AE37" i="14"/>
  <c r="AD37" i="14"/>
  <c r="W37" i="14"/>
  <c r="S37" i="14"/>
  <c r="J37" i="14"/>
  <c r="H37" i="14"/>
  <c r="G37" i="14"/>
  <c r="AK36" i="14"/>
  <c r="AJ36" i="14"/>
  <c r="AI36" i="14"/>
  <c r="AH36" i="14"/>
  <c r="AG36" i="14"/>
  <c r="AF36" i="14"/>
  <c r="AE36" i="14"/>
  <c r="AD36" i="14"/>
  <c r="W36" i="14"/>
  <c r="J36" i="14"/>
  <c r="H36" i="14"/>
  <c r="G36" i="14"/>
  <c r="AK35" i="14"/>
  <c r="AJ35" i="14"/>
  <c r="AI35" i="14"/>
  <c r="AH35" i="14"/>
  <c r="AG35" i="14"/>
  <c r="AF35" i="14"/>
  <c r="AE35" i="14"/>
  <c r="AD35" i="14"/>
  <c r="W35" i="14"/>
  <c r="S35" i="14"/>
  <c r="J35" i="14"/>
  <c r="H35" i="14"/>
  <c r="G35" i="14"/>
  <c r="AK34" i="14"/>
  <c r="AJ34" i="14"/>
  <c r="AI34" i="14"/>
  <c r="AH34" i="14"/>
  <c r="AG34" i="14"/>
  <c r="AF34" i="14"/>
  <c r="AE34" i="14"/>
  <c r="AD34" i="14"/>
  <c r="W34" i="14"/>
  <c r="S34" i="14"/>
  <c r="J34" i="14"/>
  <c r="H34" i="14"/>
  <c r="G34" i="14"/>
  <c r="AK33" i="14"/>
  <c r="AJ33" i="14"/>
  <c r="AI33" i="14"/>
  <c r="AH33" i="14"/>
  <c r="AG33" i="14"/>
  <c r="AF33" i="14"/>
  <c r="AE33" i="14"/>
  <c r="AD33" i="14"/>
  <c r="W33" i="14"/>
  <c r="S33" i="14"/>
  <c r="J33" i="14"/>
  <c r="H33" i="14"/>
  <c r="G33" i="14"/>
  <c r="AK32" i="14"/>
  <c r="AJ32" i="14"/>
  <c r="AI32" i="14"/>
  <c r="AH32" i="14"/>
  <c r="AG32" i="14"/>
  <c r="AF32" i="14"/>
  <c r="AE32" i="14"/>
  <c r="AD32" i="14"/>
  <c r="W32" i="14"/>
  <c r="J32" i="14"/>
  <c r="H32" i="14"/>
  <c r="G32" i="14"/>
  <c r="AK31" i="14"/>
  <c r="AJ31" i="14"/>
  <c r="AI31" i="14"/>
  <c r="AH31" i="14"/>
  <c r="AG31" i="14"/>
  <c r="AF31" i="14"/>
  <c r="AE31" i="14"/>
  <c r="AD31" i="14"/>
  <c r="W31" i="14"/>
  <c r="S31" i="14"/>
  <c r="J31" i="14"/>
  <c r="H31" i="14"/>
  <c r="G31" i="14"/>
  <c r="AK30" i="14"/>
  <c r="AJ30" i="14"/>
  <c r="AI30" i="14"/>
  <c r="AH30" i="14"/>
  <c r="AG30" i="14"/>
  <c r="AF30" i="14"/>
  <c r="AE30" i="14"/>
  <c r="AD30" i="14"/>
  <c r="W30" i="14"/>
  <c r="S30" i="14"/>
  <c r="J30" i="14"/>
  <c r="H30" i="14"/>
  <c r="G30" i="14"/>
  <c r="AK29" i="14"/>
  <c r="AJ29" i="14"/>
  <c r="AI29" i="14"/>
  <c r="AH29" i="14"/>
  <c r="AG29" i="14"/>
  <c r="AF29" i="14"/>
  <c r="AE29" i="14"/>
  <c r="AD29" i="14"/>
  <c r="W29" i="14"/>
  <c r="S29" i="14"/>
  <c r="J29" i="14"/>
  <c r="H29" i="14"/>
  <c r="G29" i="14"/>
  <c r="AK28" i="14"/>
  <c r="AJ28" i="14"/>
  <c r="AI28" i="14"/>
  <c r="AH28" i="14"/>
  <c r="AG28" i="14"/>
  <c r="AF28" i="14"/>
  <c r="AE28" i="14"/>
  <c r="AD28" i="14"/>
  <c r="W28" i="14"/>
  <c r="J28" i="14"/>
  <c r="H28" i="14"/>
  <c r="G28" i="14"/>
  <c r="AK27" i="14"/>
  <c r="AJ27" i="14"/>
  <c r="AI27" i="14"/>
  <c r="AH27" i="14"/>
  <c r="AG27" i="14"/>
  <c r="AF27" i="14"/>
  <c r="AE27" i="14"/>
  <c r="AD27" i="14"/>
  <c r="W27" i="14"/>
  <c r="S27" i="14"/>
  <c r="J27" i="14"/>
  <c r="H27" i="14"/>
  <c r="G27" i="14"/>
  <c r="AK26" i="14"/>
  <c r="AJ26" i="14"/>
  <c r="AI26" i="14"/>
  <c r="AH26" i="14"/>
  <c r="AG26" i="14"/>
  <c r="AF26" i="14"/>
  <c r="AE26" i="14"/>
  <c r="AD26" i="14"/>
  <c r="W26" i="14"/>
  <c r="S26" i="14"/>
  <c r="J26" i="14"/>
  <c r="H26" i="14"/>
  <c r="G26" i="14"/>
  <c r="AK25" i="14"/>
  <c r="AJ25" i="14"/>
  <c r="AI25" i="14"/>
  <c r="AH25" i="14"/>
  <c r="AG25" i="14"/>
  <c r="AF25" i="14"/>
  <c r="AE25" i="14"/>
  <c r="AD25" i="14"/>
  <c r="W25" i="14"/>
  <c r="S25" i="14"/>
  <c r="J25" i="14"/>
  <c r="H25" i="14"/>
  <c r="G25" i="14"/>
  <c r="AK24" i="14"/>
  <c r="AJ24" i="14"/>
  <c r="AI24" i="14"/>
  <c r="AH24" i="14"/>
  <c r="AG24" i="14"/>
  <c r="AF24" i="14"/>
  <c r="AE24" i="14"/>
  <c r="AD24" i="14"/>
  <c r="W24" i="14"/>
  <c r="J24" i="14"/>
  <c r="H24" i="14"/>
  <c r="G24" i="14"/>
  <c r="AK23" i="14"/>
  <c r="AJ23" i="14"/>
  <c r="AI23" i="14"/>
  <c r="AH23" i="14"/>
  <c r="AG23" i="14"/>
  <c r="AF23" i="14"/>
  <c r="AE23" i="14"/>
  <c r="AD23" i="14"/>
  <c r="W23" i="14"/>
  <c r="S23" i="14"/>
  <c r="J23" i="14"/>
  <c r="H23" i="14"/>
  <c r="G23" i="14"/>
  <c r="AK22" i="14"/>
  <c r="AJ22" i="14"/>
  <c r="AI22" i="14"/>
  <c r="AH22" i="14"/>
  <c r="AG22" i="14"/>
  <c r="AF22" i="14"/>
  <c r="AE22" i="14"/>
  <c r="AD22" i="14"/>
  <c r="W22" i="14"/>
  <c r="S22" i="14"/>
  <c r="J22" i="14"/>
  <c r="H22" i="14"/>
  <c r="G22" i="14"/>
  <c r="AK21" i="14"/>
  <c r="AJ21" i="14"/>
  <c r="AI21" i="14"/>
  <c r="AH21" i="14"/>
  <c r="AG21" i="14"/>
  <c r="AF21" i="14"/>
  <c r="AE21" i="14"/>
  <c r="AD21" i="14"/>
  <c r="W21" i="14"/>
  <c r="S21" i="14"/>
  <c r="J21" i="14"/>
  <c r="H21" i="14"/>
  <c r="G21" i="14"/>
  <c r="AK20" i="14"/>
  <c r="AJ20" i="14"/>
  <c r="AI20" i="14"/>
  <c r="AH20" i="14"/>
  <c r="AG20" i="14"/>
  <c r="AF20" i="14"/>
  <c r="AE20" i="14"/>
  <c r="AD20" i="14"/>
  <c r="W20" i="14"/>
  <c r="J20" i="14"/>
  <c r="H20" i="14"/>
  <c r="G20" i="14"/>
  <c r="AK19" i="14"/>
  <c r="AJ19" i="14"/>
  <c r="AI19" i="14"/>
  <c r="AH19" i="14"/>
  <c r="AG19" i="14"/>
  <c r="AF19" i="14"/>
  <c r="AE19" i="14"/>
  <c r="AD19" i="14"/>
  <c r="W19" i="14"/>
  <c r="S19" i="14"/>
  <c r="J19" i="14"/>
  <c r="H19" i="14"/>
  <c r="G19" i="14"/>
  <c r="AK18" i="14"/>
  <c r="AJ18" i="14"/>
  <c r="AI18" i="14"/>
  <c r="AH18" i="14"/>
  <c r="AG18" i="14"/>
  <c r="AF18" i="14"/>
  <c r="AE18" i="14"/>
  <c r="AD18" i="14"/>
  <c r="W18" i="14"/>
  <c r="S18" i="14"/>
  <c r="J18" i="14"/>
  <c r="H18" i="14"/>
  <c r="G18" i="14"/>
  <c r="AK17" i="14"/>
  <c r="AJ17" i="14"/>
  <c r="AI17" i="14"/>
  <c r="AH17" i="14"/>
  <c r="AG17" i="14"/>
  <c r="AF17" i="14"/>
  <c r="AE17" i="14"/>
  <c r="AD17" i="14"/>
  <c r="W17" i="14"/>
  <c r="S17" i="14"/>
  <c r="J17" i="14"/>
  <c r="H17" i="14"/>
  <c r="G17" i="14"/>
  <c r="AK16" i="14"/>
  <c r="AJ16" i="14"/>
  <c r="AI16" i="14"/>
  <c r="AH16" i="14"/>
  <c r="AG16" i="14"/>
  <c r="AF16" i="14"/>
  <c r="AE16" i="14"/>
  <c r="AD16" i="14"/>
  <c r="W16" i="14"/>
  <c r="J16" i="14"/>
  <c r="H16" i="14"/>
  <c r="G16" i="14"/>
  <c r="AK15" i="14"/>
  <c r="AJ15" i="14"/>
  <c r="AI15" i="14"/>
  <c r="AH15" i="14"/>
  <c r="AG15" i="14"/>
  <c r="AF15" i="14"/>
  <c r="AE15" i="14"/>
  <c r="AD15" i="14"/>
  <c r="W15" i="14"/>
  <c r="S15" i="14"/>
  <c r="J15" i="14"/>
  <c r="H15" i="14"/>
  <c r="G15" i="14"/>
  <c r="AK14" i="14"/>
  <c r="AJ14" i="14"/>
  <c r="AI14" i="14"/>
  <c r="AH14" i="14"/>
  <c r="AG14" i="14"/>
  <c r="AF14" i="14"/>
  <c r="AE14" i="14"/>
  <c r="AD14" i="14"/>
  <c r="W14" i="14"/>
  <c r="S14" i="14"/>
  <c r="J14" i="14"/>
  <c r="H14" i="14"/>
  <c r="G14" i="14"/>
  <c r="AK13" i="14"/>
  <c r="AJ13" i="14"/>
  <c r="AI13" i="14"/>
  <c r="AH13" i="14"/>
  <c r="AG13" i="14"/>
  <c r="AF13" i="14"/>
  <c r="AE13" i="14"/>
  <c r="AD13" i="14"/>
  <c r="W13" i="14"/>
  <c r="S13" i="14"/>
  <c r="J13" i="14"/>
  <c r="H13" i="14"/>
  <c r="G13" i="14"/>
  <c r="AK12" i="14"/>
  <c r="AJ12" i="14"/>
  <c r="AI12" i="14"/>
  <c r="AH12" i="14"/>
  <c r="AG12" i="14"/>
  <c r="AF12" i="14"/>
  <c r="AE12" i="14"/>
  <c r="AD12" i="14"/>
  <c r="W12" i="14"/>
  <c r="J12" i="14"/>
  <c r="H12" i="14"/>
  <c r="G12" i="14"/>
  <c r="AK11" i="14"/>
  <c r="AJ11" i="14"/>
  <c r="AI11" i="14"/>
  <c r="AH11" i="14"/>
  <c r="AG11" i="14"/>
  <c r="AF11" i="14"/>
  <c r="AE11" i="14"/>
  <c r="AD11" i="14"/>
  <c r="W11" i="14"/>
  <c r="S11" i="14"/>
  <c r="J11" i="14"/>
  <c r="H11" i="14"/>
  <c r="G11" i="14"/>
  <c r="AK10" i="14"/>
  <c r="AJ10" i="14"/>
  <c r="AI10" i="14"/>
  <c r="AH10" i="14"/>
  <c r="AG10" i="14"/>
  <c r="AF10" i="14"/>
  <c r="AE10" i="14"/>
  <c r="AD10" i="14"/>
  <c r="W10" i="14"/>
  <c r="S10" i="14"/>
  <c r="J10" i="14"/>
  <c r="H10" i="14"/>
  <c r="G10" i="14"/>
  <c r="AK131" i="14"/>
  <c r="AJ131" i="14"/>
  <c r="AI131" i="14"/>
  <c r="AH131" i="14"/>
  <c r="AG131" i="14"/>
  <c r="AF131" i="14"/>
  <c r="AE131" i="14"/>
  <c r="AD131" i="14"/>
  <c r="W131" i="14"/>
  <c r="S131" i="14"/>
  <c r="J131" i="14"/>
  <c r="H131" i="14"/>
  <c r="G131" i="14"/>
  <c r="AK130" i="14"/>
  <c r="AJ130" i="14"/>
  <c r="AI130" i="14"/>
  <c r="AH130" i="14"/>
  <c r="AG130" i="14"/>
  <c r="AF130" i="14"/>
  <c r="AE130" i="14"/>
  <c r="AD130" i="14"/>
  <c r="W130" i="14"/>
  <c r="S130" i="14"/>
  <c r="J130" i="14"/>
  <c r="H130" i="14"/>
  <c r="G130" i="14"/>
  <c r="AK129" i="14"/>
  <c r="AJ129" i="14"/>
  <c r="AI129" i="14"/>
  <c r="AH129" i="14"/>
  <c r="AG129" i="14"/>
  <c r="AF129" i="14"/>
  <c r="AE129" i="14"/>
  <c r="AD129" i="14"/>
  <c r="W129" i="14"/>
  <c r="J129" i="14"/>
  <c r="H129" i="14"/>
  <c r="G129" i="14"/>
  <c r="AK128" i="14"/>
  <c r="AJ128" i="14"/>
  <c r="AI128" i="14"/>
  <c r="AH128" i="14"/>
  <c r="AG128" i="14"/>
  <c r="AF128" i="14"/>
  <c r="AE128" i="14"/>
  <c r="AD128" i="14"/>
  <c r="W128" i="14"/>
  <c r="J128" i="14"/>
  <c r="H128" i="14"/>
  <c r="G128" i="14"/>
  <c r="AK127" i="14"/>
  <c r="AJ127" i="14"/>
  <c r="AI127" i="14"/>
  <c r="AH127" i="14"/>
  <c r="AG127" i="14"/>
  <c r="AF127" i="14"/>
  <c r="AE127" i="14"/>
  <c r="AD127" i="14"/>
  <c r="W127" i="14"/>
  <c r="S127" i="14"/>
  <c r="J127" i="14"/>
  <c r="H127" i="14"/>
  <c r="G127" i="14"/>
  <c r="AK126" i="14"/>
  <c r="AJ126" i="14"/>
  <c r="AI126" i="14"/>
  <c r="AH126" i="14"/>
  <c r="AG126" i="14"/>
  <c r="AF126" i="14"/>
  <c r="AE126" i="14"/>
  <c r="AD126" i="14"/>
  <c r="W126" i="14"/>
  <c r="S126" i="14"/>
  <c r="J126" i="14"/>
  <c r="H126" i="14"/>
  <c r="G126" i="14"/>
  <c r="AK125" i="14"/>
  <c r="AJ125" i="14"/>
  <c r="AI125" i="14"/>
  <c r="AH125" i="14"/>
  <c r="AG125" i="14"/>
  <c r="AF125" i="14"/>
  <c r="AE125" i="14"/>
  <c r="AD125" i="14"/>
  <c r="W125" i="14"/>
  <c r="J125" i="14"/>
  <c r="H125" i="14"/>
  <c r="G125" i="14"/>
  <c r="AK124" i="14"/>
  <c r="AJ124" i="14"/>
  <c r="AI124" i="14"/>
  <c r="AH124" i="14"/>
  <c r="AG124" i="14"/>
  <c r="AF124" i="14"/>
  <c r="AE124" i="14"/>
  <c r="AD124" i="14"/>
  <c r="W124" i="14"/>
  <c r="J124" i="14"/>
  <c r="H124" i="14"/>
  <c r="G124" i="14"/>
  <c r="AK123" i="14"/>
  <c r="AJ123" i="14"/>
  <c r="AI123" i="14"/>
  <c r="AH123" i="14"/>
  <c r="AG123" i="14"/>
  <c r="AF123" i="14"/>
  <c r="AE123" i="14"/>
  <c r="AD123" i="14"/>
  <c r="W123" i="14"/>
  <c r="S123" i="14"/>
  <c r="J123" i="14"/>
  <c r="H123" i="14"/>
  <c r="G123" i="14"/>
  <c r="AK122" i="14"/>
  <c r="AJ122" i="14"/>
  <c r="AI122" i="14"/>
  <c r="AH122" i="14"/>
  <c r="AG122" i="14"/>
  <c r="AF122" i="14"/>
  <c r="AE122" i="14"/>
  <c r="AD122" i="14"/>
  <c r="W122" i="14"/>
  <c r="S122" i="14"/>
  <c r="J122" i="14"/>
  <c r="H122" i="14"/>
  <c r="G122" i="14"/>
  <c r="AK121" i="14"/>
  <c r="AJ121" i="14"/>
  <c r="AI121" i="14"/>
  <c r="AH121" i="14"/>
  <c r="AG121" i="14"/>
  <c r="AF121" i="14"/>
  <c r="AE121" i="14"/>
  <c r="AD121" i="14"/>
  <c r="W121" i="14"/>
  <c r="S121" i="14"/>
  <c r="J121" i="14"/>
  <c r="H121" i="14"/>
  <c r="G121" i="14"/>
  <c r="AK120" i="14"/>
  <c r="AJ120" i="14"/>
  <c r="AI120" i="14"/>
  <c r="AH120" i="14"/>
  <c r="AG120" i="14"/>
  <c r="AF120" i="14"/>
  <c r="AE120" i="14"/>
  <c r="AD120" i="14"/>
  <c r="W120" i="14"/>
  <c r="J120" i="14"/>
  <c r="G120" i="14"/>
  <c r="AK119" i="14"/>
  <c r="AJ119" i="14"/>
  <c r="AI119" i="14"/>
  <c r="AH119" i="14"/>
  <c r="AG119" i="14"/>
  <c r="AF119" i="14"/>
  <c r="AE119" i="14"/>
  <c r="AD119" i="14"/>
  <c r="W119" i="14"/>
  <c r="S119" i="14"/>
  <c r="J119" i="14"/>
  <c r="G119" i="14"/>
  <c r="AK118" i="14"/>
  <c r="AJ118" i="14"/>
  <c r="AI118" i="14"/>
  <c r="AH118" i="14"/>
  <c r="AG118" i="14"/>
  <c r="AF118" i="14"/>
  <c r="AE118" i="14"/>
  <c r="AD118" i="14"/>
  <c r="W118" i="14"/>
  <c r="S118" i="14"/>
  <c r="J118" i="14"/>
  <c r="G118" i="14"/>
  <c r="AK117" i="14"/>
  <c r="AJ117" i="14"/>
  <c r="AI117" i="14"/>
  <c r="AH117" i="14"/>
  <c r="AG117" i="14"/>
  <c r="AF117" i="14"/>
  <c r="AE117" i="14"/>
  <c r="AD117" i="14"/>
  <c r="W117" i="14"/>
  <c r="S117" i="14"/>
  <c r="J117" i="14"/>
  <c r="G117" i="14"/>
  <c r="AK116" i="14"/>
  <c r="AJ116" i="14"/>
  <c r="AI116" i="14"/>
  <c r="AH116" i="14"/>
  <c r="AG116" i="14"/>
  <c r="AF116" i="14"/>
  <c r="AE116" i="14"/>
  <c r="AD116" i="14"/>
  <c r="W116" i="14"/>
  <c r="J116" i="14"/>
  <c r="G116" i="14"/>
  <c r="AK115" i="14"/>
  <c r="AJ115" i="14"/>
  <c r="AI115" i="14"/>
  <c r="AH115" i="14"/>
  <c r="AG115" i="14"/>
  <c r="AF115" i="14"/>
  <c r="AE115" i="14"/>
  <c r="AD115" i="14"/>
  <c r="W115" i="14"/>
  <c r="S115" i="14"/>
  <c r="J115" i="14"/>
  <c r="G115" i="14"/>
  <c r="AK114" i="14"/>
  <c r="AJ114" i="14"/>
  <c r="AI114" i="14"/>
  <c r="AH114" i="14"/>
  <c r="AG114" i="14"/>
  <c r="AF114" i="14"/>
  <c r="AE114" i="14"/>
  <c r="AD114" i="14"/>
  <c r="W114" i="14"/>
  <c r="S114" i="14"/>
  <c r="J114" i="14"/>
  <c r="G114" i="14"/>
  <c r="AK113" i="14"/>
  <c r="AJ113" i="14"/>
  <c r="AI113" i="14"/>
  <c r="AH113" i="14"/>
  <c r="AG113" i="14"/>
  <c r="AF113" i="14"/>
  <c r="AE113" i="14"/>
  <c r="AD113" i="14"/>
  <c r="W113" i="14"/>
  <c r="S113" i="14"/>
  <c r="J113" i="14"/>
  <c r="G113" i="14"/>
  <c r="AK112" i="14"/>
  <c r="AJ112" i="14"/>
  <c r="AI112" i="14"/>
  <c r="AH112" i="14"/>
  <c r="AG112" i="14"/>
  <c r="AF112" i="14"/>
  <c r="AE112" i="14"/>
  <c r="AD112" i="14"/>
  <c r="W112" i="14"/>
  <c r="J112" i="14"/>
  <c r="G112" i="14"/>
  <c r="AK111" i="14"/>
  <c r="AJ111" i="14"/>
  <c r="AI111" i="14"/>
  <c r="AH111" i="14"/>
  <c r="AG111" i="14"/>
  <c r="AF111" i="14"/>
  <c r="AE111" i="14"/>
  <c r="AD111" i="14"/>
  <c r="W111" i="14"/>
  <c r="S111" i="14"/>
  <c r="J111" i="14"/>
  <c r="G111" i="14"/>
  <c r="AK110" i="14"/>
  <c r="AJ110" i="14"/>
  <c r="AI110" i="14"/>
  <c r="AH110" i="14"/>
  <c r="AG110" i="14"/>
  <c r="AF110" i="14"/>
  <c r="AE110" i="14"/>
  <c r="AD110" i="14"/>
  <c r="W110" i="14"/>
  <c r="S110" i="14"/>
  <c r="J110" i="14"/>
  <c r="G110" i="14"/>
  <c r="AK109" i="14"/>
  <c r="AJ109" i="14"/>
  <c r="AI109" i="14"/>
  <c r="AH109" i="14"/>
  <c r="AG109" i="14"/>
  <c r="AF109" i="14"/>
  <c r="AE109" i="14"/>
  <c r="AD109" i="14"/>
  <c r="W109" i="14"/>
  <c r="J109" i="14"/>
  <c r="G109" i="14"/>
  <c r="AK108" i="14"/>
  <c r="AJ108" i="14"/>
  <c r="AI108" i="14"/>
  <c r="AH108" i="14"/>
  <c r="AG108" i="14"/>
  <c r="AF108" i="14"/>
  <c r="AE108" i="14"/>
  <c r="AD108" i="14"/>
  <c r="W108" i="14"/>
  <c r="J108" i="14"/>
  <c r="G108" i="14"/>
  <c r="AK107" i="14"/>
  <c r="AJ107" i="14"/>
  <c r="AI107" i="14"/>
  <c r="AH107" i="14"/>
  <c r="AG107" i="14"/>
  <c r="AF107" i="14"/>
  <c r="AE107" i="14"/>
  <c r="AD107" i="14"/>
  <c r="W107" i="14"/>
  <c r="S107" i="14"/>
  <c r="J107" i="14"/>
  <c r="G107" i="14"/>
  <c r="AK106" i="14"/>
  <c r="AJ106" i="14"/>
  <c r="AI106" i="14"/>
  <c r="AH106" i="14"/>
  <c r="AG106" i="14"/>
  <c r="AF106" i="14"/>
  <c r="AE106" i="14"/>
  <c r="AD106" i="14"/>
  <c r="W106" i="14"/>
  <c r="S106" i="14"/>
  <c r="J106" i="14"/>
  <c r="G106" i="14"/>
  <c r="AK105" i="14"/>
  <c r="AJ105" i="14"/>
  <c r="AI105" i="14"/>
  <c r="AH105" i="14"/>
  <c r="AG105" i="14"/>
  <c r="AF105" i="14"/>
  <c r="AE105" i="14"/>
  <c r="AD105" i="14"/>
  <c r="W105" i="14"/>
  <c r="J105" i="14"/>
  <c r="G105" i="14"/>
  <c r="AK104" i="14"/>
  <c r="AJ104" i="14"/>
  <c r="AI104" i="14"/>
  <c r="AH104" i="14"/>
  <c r="AG104" i="14"/>
  <c r="AF104" i="14"/>
  <c r="AE104" i="14"/>
  <c r="AD104" i="14"/>
  <c r="W104" i="14"/>
  <c r="J104" i="14"/>
  <c r="G104" i="14"/>
  <c r="AK103" i="14"/>
  <c r="AJ103" i="14"/>
  <c r="AI103" i="14"/>
  <c r="AH103" i="14"/>
  <c r="AG103" i="14"/>
  <c r="AF103" i="14"/>
  <c r="AE103" i="14"/>
  <c r="AD103" i="14"/>
  <c r="W103" i="14"/>
  <c r="S103" i="14"/>
  <c r="J103" i="14"/>
  <c r="G103" i="14"/>
  <c r="AK102" i="14"/>
  <c r="AJ102" i="14"/>
  <c r="AI102" i="14"/>
  <c r="AH102" i="14"/>
  <c r="AG102" i="14"/>
  <c r="AF102" i="14"/>
  <c r="AE102" i="14"/>
  <c r="AD102" i="14"/>
  <c r="W102" i="14"/>
  <c r="S102" i="14"/>
  <c r="J102" i="14"/>
  <c r="G102" i="14"/>
  <c r="AK101" i="14"/>
  <c r="AJ101" i="14"/>
  <c r="AI101" i="14"/>
  <c r="AH101" i="14"/>
  <c r="AG101" i="14"/>
  <c r="AF101" i="14"/>
  <c r="AE101" i="14"/>
  <c r="AD101" i="14"/>
  <c r="W101" i="14"/>
  <c r="S101" i="14"/>
  <c r="J101" i="14"/>
  <c r="G101" i="14"/>
  <c r="AK100" i="14"/>
  <c r="AJ100" i="14"/>
  <c r="AI100" i="14"/>
  <c r="AH100" i="14"/>
  <c r="AG100" i="14"/>
  <c r="AF100" i="14"/>
  <c r="AE100" i="14"/>
  <c r="AD100" i="14"/>
  <c r="W100" i="14"/>
  <c r="J100" i="14"/>
  <c r="H100" i="14"/>
  <c r="G100" i="14"/>
  <c r="AK99" i="14"/>
  <c r="AJ99" i="14"/>
  <c r="AI99" i="14"/>
  <c r="AH99" i="14"/>
  <c r="AG99" i="14"/>
  <c r="AF99" i="14"/>
  <c r="AE99" i="14"/>
  <c r="AD99" i="14"/>
  <c r="W99" i="14"/>
  <c r="S99" i="14"/>
  <c r="J99" i="14"/>
  <c r="H99" i="14"/>
  <c r="G99" i="14"/>
  <c r="AK98" i="14"/>
  <c r="AJ98" i="14"/>
  <c r="AI98" i="14"/>
  <c r="AH98" i="14"/>
  <c r="AG98" i="14"/>
  <c r="AF98" i="14"/>
  <c r="AE98" i="14"/>
  <c r="AD98" i="14"/>
  <c r="W98" i="14"/>
  <c r="S98" i="14"/>
  <c r="J98" i="14"/>
  <c r="H98" i="14"/>
  <c r="G98" i="14"/>
  <c r="AK97" i="14"/>
  <c r="AJ97" i="14"/>
  <c r="AI97" i="14"/>
  <c r="AH97" i="14"/>
  <c r="AG97" i="14"/>
  <c r="AF97" i="14"/>
  <c r="AE97" i="14"/>
  <c r="AD97" i="14"/>
  <c r="W97" i="14"/>
  <c r="J97" i="14"/>
  <c r="H97" i="14"/>
  <c r="G97" i="14"/>
  <c r="AK96" i="14"/>
  <c r="AJ96" i="14"/>
  <c r="AI96" i="14"/>
  <c r="AH96" i="14"/>
  <c r="AG96" i="14"/>
  <c r="AF96" i="14"/>
  <c r="AE96" i="14"/>
  <c r="AD96" i="14"/>
  <c r="W96" i="14"/>
  <c r="J96" i="14"/>
  <c r="H96" i="14"/>
  <c r="G96" i="14"/>
  <c r="AK95" i="14"/>
  <c r="AJ95" i="14"/>
  <c r="AI95" i="14"/>
  <c r="AH95" i="14"/>
  <c r="AG95" i="14"/>
  <c r="AF95" i="14"/>
  <c r="AE95" i="14"/>
  <c r="AD95" i="14"/>
  <c r="W95" i="14"/>
  <c r="S95" i="14"/>
  <c r="J95" i="14"/>
  <c r="H95" i="14"/>
  <c r="G95" i="14"/>
  <c r="AK94" i="14"/>
  <c r="AJ94" i="14"/>
  <c r="AI94" i="14"/>
  <c r="AH94" i="14"/>
  <c r="AG94" i="14"/>
  <c r="AF94" i="14"/>
  <c r="AE94" i="14"/>
  <c r="AD94" i="14"/>
  <c r="W94" i="14"/>
  <c r="S94" i="14"/>
  <c r="J94" i="14"/>
  <c r="H94" i="14"/>
  <c r="G94" i="14"/>
  <c r="AK93" i="14"/>
  <c r="AJ93" i="14"/>
  <c r="AI93" i="14"/>
  <c r="AH93" i="14"/>
  <c r="AG93" i="14"/>
  <c r="AF93" i="14"/>
  <c r="AE93" i="14"/>
  <c r="AD93" i="14"/>
  <c r="W93" i="14"/>
  <c r="J93" i="14"/>
  <c r="H93" i="14"/>
  <c r="G93" i="14"/>
  <c r="AK92" i="14"/>
  <c r="AJ92" i="14"/>
  <c r="AI92" i="14"/>
  <c r="AH92" i="14"/>
  <c r="AG92" i="14"/>
  <c r="AF92" i="14"/>
  <c r="AE92" i="14"/>
  <c r="AD92" i="14"/>
  <c r="W92" i="14"/>
  <c r="J92" i="14"/>
  <c r="H92" i="14"/>
  <c r="G92" i="14"/>
  <c r="AK91" i="14"/>
  <c r="AJ91" i="14"/>
  <c r="AI91" i="14"/>
  <c r="AH91" i="14"/>
  <c r="AG91" i="14"/>
  <c r="AF91" i="14"/>
  <c r="AE91" i="14"/>
  <c r="AD91" i="14"/>
  <c r="W91" i="14"/>
  <c r="S91" i="14"/>
  <c r="J91" i="14"/>
  <c r="H91" i="14"/>
  <c r="G91" i="14"/>
  <c r="AK90" i="14"/>
  <c r="AJ90" i="14"/>
  <c r="AI90" i="14"/>
  <c r="AH90" i="14"/>
  <c r="AG90" i="14"/>
  <c r="AF90" i="14"/>
  <c r="AE90" i="14"/>
  <c r="AD90" i="14"/>
  <c r="W90" i="14"/>
  <c r="S90" i="14"/>
  <c r="J90" i="14"/>
  <c r="H90" i="14"/>
  <c r="G90" i="14"/>
  <c r="AK89" i="14"/>
  <c r="AJ89" i="14"/>
  <c r="AI89" i="14"/>
  <c r="AH89" i="14"/>
  <c r="AG89" i="14"/>
  <c r="AF89" i="14"/>
  <c r="AE89" i="14"/>
  <c r="AD89" i="14"/>
  <c r="W89" i="14"/>
  <c r="S89" i="14"/>
  <c r="J89" i="14"/>
  <c r="H89" i="14"/>
  <c r="G89" i="14"/>
  <c r="AK88" i="14"/>
  <c r="AJ88" i="14"/>
  <c r="AI88" i="14"/>
  <c r="AH88" i="14"/>
  <c r="AG88" i="14"/>
  <c r="AF88" i="14"/>
  <c r="AE88" i="14"/>
  <c r="AD88" i="14"/>
  <c r="W88" i="14"/>
  <c r="J88" i="14"/>
  <c r="H88" i="14"/>
  <c r="G88" i="14"/>
  <c r="AK87" i="14"/>
  <c r="AJ87" i="14"/>
  <c r="AI87" i="14"/>
  <c r="AH87" i="14"/>
  <c r="AG87" i="14"/>
  <c r="AF87" i="14"/>
  <c r="AE87" i="14"/>
  <c r="AD87" i="14"/>
  <c r="W87" i="14"/>
  <c r="S87" i="14"/>
  <c r="J87" i="14"/>
  <c r="H87" i="14"/>
  <c r="G87" i="14"/>
  <c r="AK86" i="14"/>
  <c r="AJ86" i="14"/>
  <c r="AI86" i="14"/>
  <c r="AH86" i="14"/>
  <c r="AG86" i="14"/>
  <c r="AF86" i="14"/>
  <c r="AE86" i="14"/>
  <c r="AD86" i="14"/>
  <c r="W86" i="14"/>
  <c r="S86" i="14"/>
  <c r="J86" i="14"/>
  <c r="H86" i="14"/>
  <c r="G86" i="14"/>
  <c r="AK85" i="14"/>
  <c r="AJ85" i="14"/>
  <c r="AI85" i="14"/>
  <c r="AH85" i="14"/>
  <c r="AG85" i="14"/>
  <c r="AF85" i="14"/>
  <c r="AE85" i="14"/>
  <c r="AD85" i="14"/>
  <c r="W85" i="14"/>
  <c r="S85" i="14"/>
  <c r="J85" i="14"/>
  <c r="H85" i="14"/>
  <c r="G85" i="14"/>
  <c r="AK84" i="14"/>
  <c r="AJ84" i="14"/>
  <c r="AI84" i="14"/>
  <c r="AH84" i="14"/>
  <c r="AG84" i="14"/>
  <c r="AF84" i="14"/>
  <c r="AE84" i="14"/>
  <c r="AD84" i="14"/>
  <c r="W84" i="14"/>
  <c r="J84" i="14"/>
  <c r="H84" i="14"/>
  <c r="G84" i="14"/>
  <c r="AK83" i="14"/>
  <c r="AJ83" i="14"/>
  <c r="AI83" i="14"/>
  <c r="AH83" i="14"/>
  <c r="AG83" i="14"/>
  <c r="AF83" i="14"/>
  <c r="AE83" i="14"/>
  <c r="AD83" i="14"/>
  <c r="W83" i="14"/>
  <c r="S83" i="14"/>
  <c r="J83" i="14"/>
  <c r="H83" i="14"/>
  <c r="G83" i="14"/>
  <c r="AK82" i="14"/>
  <c r="AJ82" i="14"/>
  <c r="AI82" i="14"/>
  <c r="AH82" i="14"/>
  <c r="AG82" i="14"/>
  <c r="AF82" i="14"/>
  <c r="AE82" i="14"/>
  <c r="AD82" i="14"/>
  <c r="W82" i="14"/>
  <c r="S82" i="14"/>
  <c r="J82" i="14"/>
  <c r="H82" i="14"/>
  <c r="G82" i="14"/>
  <c r="AK81" i="14"/>
  <c r="AJ81" i="14"/>
  <c r="AI81" i="14"/>
  <c r="AH81" i="14"/>
  <c r="AG81" i="14"/>
  <c r="AF81" i="14"/>
  <c r="AE81" i="14"/>
  <c r="AD81" i="14"/>
  <c r="W81" i="14"/>
  <c r="J81" i="14"/>
  <c r="H81" i="14"/>
  <c r="G81" i="14"/>
  <c r="AK80" i="14"/>
  <c r="AJ80" i="14"/>
  <c r="AI80" i="14"/>
  <c r="AH80" i="14"/>
  <c r="AG80" i="14"/>
  <c r="AF80" i="14"/>
  <c r="AE80" i="14"/>
  <c r="AD80" i="14"/>
  <c r="W80" i="14"/>
  <c r="J80" i="14"/>
  <c r="H80" i="14"/>
  <c r="G80" i="14"/>
  <c r="AK79" i="14"/>
  <c r="AJ79" i="14"/>
  <c r="AI79" i="14"/>
  <c r="AH79" i="14"/>
  <c r="AG79" i="14"/>
  <c r="AF79" i="14"/>
  <c r="AE79" i="14"/>
  <c r="AD79" i="14"/>
  <c r="W79" i="14"/>
  <c r="S79" i="14"/>
  <c r="J79" i="14"/>
  <c r="H79" i="14"/>
  <c r="G79" i="14"/>
  <c r="AK78" i="14"/>
  <c r="AJ78" i="14"/>
  <c r="AI78" i="14"/>
  <c r="AH78" i="14"/>
  <c r="AG78" i="14"/>
  <c r="AF78" i="14"/>
  <c r="AE78" i="14"/>
  <c r="AD78" i="14"/>
  <c r="W78" i="14"/>
  <c r="S78" i="14"/>
  <c r="J78" i="14"/>
  <c r="H78" i="14"/>
  <c r="G78" i="14"/>
  <c r="AK77" i="14"/>
  <c r="AJ77" i="14"/>
  <c r="AI77" i="14"/>
  <c r="AH77" i="14"/>
  <c r="AG77" i="14"/>
  <c r="AF77" i="14"/>
  <c r="AE77" i="14"/>
  <c r="AD77" i="14"/>
  <c r="W77" i="14"/>
  <c r="J77" i="14"/>
  <c r="H77" i="14"/>
  <c r="G77" i="14"/>
  <c r="AK76" i="14"/>
  <c r="AJ76" i="14"/>
  <c r="AI76" i="14"/>
  <c r="AH76" i="14"/>
  <c r="AG76" i="14"/>
  <c r="AF76" i="14"/>
  <c r="AE76" i="14"/>
  <c r="AD76" i="14"/>
  <c r="W76" i="14"/>
  <c r="J76" i="14"/>
  <c r="H76" i="14"/>
  <c r="G76" i="14"/>
  <c r="AK75" i="14"/>
  <c r="AJ75" i="14"/>
  <c r="AI75" i="14"/>
  <c r="AH75" i="14"/>
  <c r="AG75" i="14"/>
  <c r="AF75" i="14"/>
  <c r="AE75" i="14"/>
  <c r="AD75" i="14"/>
  <c r="W75" i="14"/>
  <c r="S75" i="14"/>
  <c r="J75" i="14"/>
  <c r="H75" i="14"/>
  <c r="G75" i="14"/>
  <c r="AK74" i="14"/>
  <c r="AJ74" i="14"/>
  <c r="AI74" i="14"/>
  <c r="AH74" i="14"/>
  <c r="AG74" i="14"/>
  <c r="AF74" i="14"/>
  <c r="AE74" i="14"/>
  <c r="AD74" i="14"/>
  <c r="W74" i="14"/>
  <c r="S74" i="14"/>
  <c r="J74" i="14"/>
  <c r="H74" i="14"/>
  <c r="G74" i="14"/>
  <c r="AK73" i="14"/>
  <c r="AJ73" i="14"/>
  <c r="AI73" i="14"/>
  <c r="AH73" i="14"/>
  <c r="AG73" i="14"/>
  <c r="AG132" i="14" s="1"/>
  <c r="AE50" i="34" s="1"/>
  <c r="AF73" i="14"/>
  <c r="AE73" i="14"/>
  <c r="AD73" i="14"/>
  <c r="W73" i="14"/>
  <c r="J73" i="14"/>
  <c r="H73" i="14"/>
  <c r="G73" i="14"/>
  <c r="AK72" i="14"/>
  <c r="AJ72" i="14"/>
  <c r="AI72" i="14"/>
  <c r="AH72" i="14"/>
  <c r="AG72" i="14"/>
  <c r="AF72" i="14"/>
  <c r="AE72" i="14"/>
  <c r="AD72" i="14"/>
  <c r="W72" i="14"/>
  <c r="W132" i="14" s="1"/>
  <c r="J72" i="14"/>
  <c r="H72" i="14"/>
  <c r="G72" i="14"/>
  <c r="AK193" i="14"/>
  <c r="AJ193" i="14"/>
  <c r="AI193" i="14"/>
  <c r="AH193" i="14"/>
  <c r="AG193" i="14"/>
  <c r="AF193" i="14"/>
  <c r="AE193" i="14"/>
  <c r="AD193" i="14"/>
  <c r="W193" i="14"/>
  <c r="S193" i="14"/>
  <c r="J193" i="14"/>
  <c r="H193" i="14"/>
  <c r="G193" i="14"/>
  <c r="AK192" i="14"/>
  <c r="AJ192" i="14"/>
  <c r="AI192" i="14"/>
  <c r="AH192" i="14"/>
  <c r="AG192" i="14"/>
  <c r="AF192" i="14"/>
  <c r="AE192" i="14"/>
  <c r="AD192" i="14"/>
  <c r="W192" i="14"/>
  <c r="J192" i="14"/>
  <c r="H192" i="14"/>
  <c r="G192" i="14"/>
  <c r="AK191" i="14"/>
  <c r="AJ191" i="14"/>
  <c r="AI191" i="14"/>
  <c r="AH191" i="14"/>
  <c r="AG191" i="14"/>
  <c r="AF191" i="14"/>
  <c r="AE191" i="14"/>
  <c r="AD191" i="14"/>
  <c r="W191" i="14"/>
  <c r="S191" i="14"/>
  <c r="J191" i="14"/>
  <c r="H191" i="14"/>
  <c r="G191" i="14"/>
  <c r="AK190" i="14"/>
  <c r="AJ190" i="14"/>
  <c r="AI190" i="14"/>
  <c r="AH190" i="14"/>
  <c r="AG190" i="14"/>
  <c r="AF190" i="14"/>
  <c r="AE190" i="14"/>
  <c r="AD190" i="14"/>
  <c r="W190" i="14"/>
  <c r="J190" i="14"/>
  <c r="H190" i="14"/>
  <c r="G190" i="14"/>
  <c r="AK189" i="14"/>
  <c r="AJ189" i="14"/>
  <c r="AI189" i="14"/>
  <c r="AH189" i="14"/>
  <c r="AG189" i="14"/>
  <c r="AF189" i="14"/>
  <c r="AE189" i="14"/>
  <c r="AD189" i="14"/>
  <c r="W189" i="14"/>
  <c r="S189" i="14"/>
  <c r="J189" i="14"/>
  <c r="H189" i="14"/>
  <c r="G189" i="14"/>
  <c r="AK188" i="14"/>
  <c r="AJ188" i="14"/>
  <c r="AI188" i="14"/>
  <c r="AH188" i="14"/>
  <c r="AG188" i="14"/>
  <c r="AF188" i="14"/>
  <c r="AE188" i="14"/>
  <c r="AD188" i="14"/>
  <c r="W188" i="14"/>
  <c r="J188" i="14"/>
  <c r="H188" i="14"/>
  <c r="G188" i="14"/>
  <c r="AK187" i="14"/>
  <c r="AJ187" i="14"/>
  <c r="AI187" i="14"/>
  <c r="AH187" i="14"/>
  <c r="AG187" i="14"/>
  <c r="AF187" i="14"/>
  <c r="AE187" i="14"/>
  <c r="AD187" i="14"/>
  <c r="W187" i="14"/>
  <c r="S187" i="14"/>
  <c r="J187" i="14"/>
  <c r="H187" i="14"/>
  <c r="G187" i="14"/>
  <c r="AK186" i="14"/>
  <c r="AJ186" i="14"/>
  <c r="AI186" i="14"/>
  <c r="AH186" i="14"/>
  <c r="AG186" i="14"/>
  <c r="AF186" i="14"/>
  <c r="AE186" i="14"/>
  <c r="AD186" i="14"/>
  <c r="W186" i="14"/>
  <c r="J186" i="14"/>
  <c r="H186" i="14"/>
  <c r="G186" i="14"/>
  <c r="AK185" i="14"/>
  <c r="AJ185" i="14"/>
  <c r="AI185" i="14"/>
  <c r="AH185" i="14"/>
  <c r="AG185" i="14"/>
  <c r="AF185" i="14"/>
  <c r="AE185" i="14"/>
  <c r="AD185" i="14"/>
  <c r="W185" i="14"/>
  <c r="S185" i="14"/>
  <c r="J185" i="14"/>
  <c r="H185" i="14"/>
  <c r="G185" i="14"/>
  <c r="AK184" i="14"/>
  <c r="AJ184" i="14"/>
  <c r="AI184" i="14"/>
  <c r="AH184" i="14"/>
  <c r="AG184" i="14"/>
  <c r="AF184" i="14"/>
  <c r="AE184" i="14"/>
  <c r="AD184" i="14"/>
  <c r="W184" i="14"/>
  <c r="J184" i="14"/>
  <c r="H184" i="14"/>
  <c r="G184" i="14"/>
  <c r="AK183" i="14"/>
  <c r="AJ183" i="14"/>
  <c r="AI183" i="14"/>
  <c r="AH183" i="14"/>
  <c r="AG183" i="14"/>
  <c r="AF183" i="14"/>
  <c r="AE183" i="14"/>
  <c r="AD183" i="14"/>
  <c r="W183" i="14"/>
  <c r="S183" i="14"/>
  <c r="J183" i="14"/>
  <c r="H183" i="14"/>
  <c r="G183" i="14"/>
  <c r="AK182" i="14"/>
  <c r="AJ182" i="14"/>
  <c r="AI182" i="14"/>
  <c r="AH182" i="14"/>
  <c r="AG182" i="14"/>
  <c r="AF182" i="14"/>
  <c r="AE182" i="14"/>
  <c r="AD182" i="14"/>
  <c r="W182" i="14"/>
  <c r="J182" i="14"/>
  <c r="G182" i="14"/>
  <c r="AK181" i="14"/>
  <c r="AJ181" i="14"/>
  <c r="AI181" i="14"/>
  <c r="AH181" i="14"/>
  <c r="AG181" i="14"/>
  <c r="AF181" i="14"/>
  <c r="AE181" i="14"/>
  <c r="AD181" i="14"/>
  <c r="W181" i="14"/>
  <c r="S181" i="14"/>
  <c r="J181" i="14"/>
  <c r="G181" i="14"/>
  <c r="AK180" i="14"/>
  <c r="AJ180" i="14"/>
  <c r="AI180" i="14"/>
  <c r="AH180" i="14"/>
  <c r="AG180" i="14"/>
  <c r="AF180" i="14"/>
  <c r="AE180" i="14"/>
  <c r="AD180" i="14"/>
  <c r="W180" i="14"/>
  <c r="J180" i="14"/>
  <c r="G180" i="14"/>
  <c r="AK179" i="14"/>
  <c r="AJ179" i="14"/>
  <c r="AI179" i="14"/>
  <c r="AH179" i="14"/>
  <c r="AG179" i="14"/>
  <c r="AF179" i="14"/>
  <c r="AE179" i="14"/>
  <c r="AD179" i="14"/>
  <c r="W179" i="14"/>
  <c r="S179" i="14"/>
  <c r="J179" i="14"/>
  <c r="G179" i="14"/>
  <c r="AK178" i="14"/>
  <c r="AJ178" i="14"/>
  <c r="AI178" i="14"/>
  <c r="AH178" i="14"/>
  <c r="AG178" i="14"/>
  <c r="AF178" i="14"/>
  <c r="AE178" i="14"/>
  <c r="AD178" i="14"/>
  <c r="W178" i="14"/>
  <c r="S178" i="14"/>
  <c r="J178" i="14"/>
  <c r="G178" i="14"/>
  <c r="AK177" i="14"/>
  <c r="AJ177" i="14"/>
  <c r="AI177" i="14"/>
  <c r="AH177" i="14"/>
  <c r="AG177" i="14"/>
  <c r="AF177" i="14"/>
  <c r="AE177" i="14"/>
  <c r="AD177" i="14"/>
  <c r="W177" i="14"/>
  <c r="S177" i="14"/>
  <c r="J177" i="14"/>
  <c r="G177" i="14"/>
  <c r="AK176" i="14"/>
  <c r="AJ176" i="14"/>
  <c r="AI176" i="14"/>
  <c r="AH176" i="14"/>
  <c r="AG176" i="14"/>
  <c r="AF176" i="14"/>
  <c r="AE176" i="14"/>
  <c r="AD176" i="14"/>
  <c r="W176" i="14"/>
  <c r="J176" i="14"/>
  <c r="G176" i="14"/>
  <c r="AK175" i="14"/>
  <c r="AJ175" i="14"/>
  <c r="AI175" i="14"/>
  <c r="AH175" i="14"/>
  <c r="AG175" i="14"/>
  <c r="AF175" i="14"/>
  <c r="AE175" i="14"/>
  <c r="AD175" i="14"/>
  <c r="W175" i="14"/>
  <c r="S175" i="14"/>
  <c r="J175" i="14"/>
  <c r="G175" i="14"/>
  <c r="AK174" i="14"/>
  <c r="AJ174" i="14"/>
  <c r="AI174" i="14"/>
  <c r="AH174" i="14"/>
  <c r="AG174" i="14"/>
  <c r="AF174" i="14"/>
  <c r="AE174" i="14"/>
  <c r="AD174" i="14"/>
  <c r="W174" i="14"/>
  <c r="J174" i="14"/>
  <c r="G174" i="14"/>
  <c r="AK173" i="14"/>
  <c r="AJ173" i="14"/>
  <c r="AI173" i="14"/>
  <c r="AH173" i="14"/>
  <c r="AG173" i="14"/>
  <c r="AF173" i="14"/>
  <c r="AE173" i="14"/>
  <c r="AD173" i="14"/>
  <c r="W173" i="14"/>
  <c r="S173" i="14"/>
  <c r="J173" i="14"/>
  <c r="G173" i="14"/>
  <c r="AK172" i="14"/>
  <c r="AJ172" i="14"/>
  <c r="AI172" i="14"/>
  <c r="AH172" i="14"/>
  <c r="AG172" i="14"/>
  <c r="AF172" i="14"/>
  <c r="AE172" i="14"/>
  <c r="AD172" i="14"/>
  <c r="W172" i="14"/>
  <c r="J172" i="14"/>
  <c r="G172" i="14"/>
  <c r="AK171" i="14"/>
  <c r="AJ171" i="14"/>
  <c r="AI171" i="14"/>
  <c r="AH171" i="14"/>
  <c r="AG171" i="14"/>
  <c r="AF171" i="14"/>
  <c r="AE171" i="14"/>
  <c r="AD171" i="14"/>
  <c r="W171" i="14"/>
  <c r="S171" i="14"/>
  <c r="J171" i="14"/>
  <c r="G171" i="14"/>
  <c r="AK170" i="14"/>
  <c r="AJ170" i="14"/>
  <c r="AI170" i="14"/>
  <c r="AH170" i="14"/>
  <c r="AG170" i="14"/>
  <c r="AF170" i="14"/>
  <c r="AE170" i="14"/>
  <c r="AD170" i="14"/>
  <c r="W170" i="14"/>
  <c r="J170" i="14"/>
  <c r="G170" i="14"/>
  <c r="AK169" i="14"/>
  <c r="AJ169" i="14"/>
  <c r="AI169" i="14"/>
  <c r="AH169" i="14"/>
  <c r="AG169" i="14"/>
  <c r="AF169" i="14"/>
  <c r="AE169" i="14"/>
  <c r="AD169" i="14"/>
  <c r="W169" i="14"/>
  <c r="S169" i="14"/>
  <c r="J169" i="14"/>
  <c r="G169" i="14"/>
  <c r="AK168" i="14"/>
  <c r="AJ168" i="14"/>
  <c r="AI168" i="14"/>
  <c r="AH168" i="14"/>
  <c r="AG168" i="14"/>
  <c r="AF168" i="14"/>
  <c r="AE168" i="14"/>
  <c r="AD168" i="14"/>
  <c r="W168" i="14"/>
  <c r="J168" i="14"/>
  <c r="G168" i="14"/>
  <c r="AK167" i="14"/>
  <c r="AJ167" i="14"/>
  <c r="AI167" i="14"/>
  <c r="AH167" i="14"/>
  <c r="AG167" i="14"/>
  <c r="AF167" i="14"/>
  <c r="AE167" i="14"/>
  <c r="AD167" i="14"/>
  <c r="W167" i="14"/>
  <c r="S167" i="14"/>
  <c r="J167" i="14"/>
  <c r="G167" i="14"/>
  <c r="AK166" i="14"/>
  <c r="AJ166" i="14"/>
  <c r="AI166" i="14"/>
  <c r="AH166" i="14"/>
  <c r="AG166" i="14"/>
  <c r="AF166" i="14"/>
  <c r="AE166" i="14"/>
  <c r="AD166" i="14"/>
  <c r="W166" i="14"/>
  <c r="J166" i="14"/>
  <c r="G166" i="14"/>
  <c r="AK165" i="14"/>
  <c r="AJ165" i="14"/>
  <c r="AI165" i="14"/>
  <c r="AH165" i="14"/>
  <c r="AG165" i="14"/>
  <c r="AF165" i="14"/>
  <c r="AE165" i="14"/>
  <c r="AD165" i="14"/>
  <c r="W165" i="14"/>
  <c r="S165" i="14"/>
  <c r="J165" i="14"/>
  <c r="G165" i="14"/>
  <c r="AK164" i="14"/>
  <c r="AJ164" i="14"/>
  <c r="AI164" i="14"/>
  <c r="AH164" i="14"/>
  <c r="AG164" i="14"/>
  <c r="AF164" i="14"/>
  <c r="AE164" i="14"/>
  <c r="AD164" i="14"/>
  <c r="W164" i="14"/>
  <c r="J164" i="14"/>
  <c r="G164" i="14"/>
  <c r="AK163" i="14"/>
  <c r="AJ163" i="14"/>
  <c r="AI163" i="14"/>
  <c r="AH163" i="14"/>
  <c r="AG163" i="14"/>
  <c r="AF163" i="14"/>
  <c r="AE163" i="14"/>
  <c r="AD163" i="14"/>
  <c r="W163" i="14"/>
  <c r="S163" i="14"/>
  <c r="J163" i="14"/>
  <c r="G163" i="14"/>
  <c r="AK162" i="14"/>
  <c r="AJ162" i="14"/>
  <c r="AI162" i="14"/>
  <c r="AH162" i="14"/>
  <c r="AG162" i="14"/>
  <c r="AF162" i="14"/>
  <c r="AE162" i="14"/>
  <c r="AD162" i="14"/>
  <c r="W162" i="14"/>
  <c r="S162" i="14"/>
  <c r="J162" i="14"/>
  <c r="H162" i="14"/>
  <c r="G162" i="14"/>
  <c r="AK161" i="14"/>
  <c r="AJ161" i="14"/>
  <c r="AI161" i="14"/>
  <c r="AH161" i="14"/>
  <c r="AG161" i="14"/>
  <c r="AF161" i="14"/>
  <c r="AE161" i="14"/>
  <c r="AD161" i="14"/>
  <c r="W161" i="14"/>
  <c r="S161" i="14"/>
  <c r="J161" i="14"/>
  <c r="H161" i="14"/>
  <c r="G161" i="14"/>
  <c r="AK160" i="14"/>
  <c r="AJ160" i="14"/>
  <c r="AI160" i="14"/>
  <c r="AH160" i="14"/>
  <c r="AG160" i="14"/>
  <c r="AF160" i="14"/>
  <c r="AE160" i="14"/>
  <c r="AD160" i="14"/>
  <c r="W160" i="14"/>
  <c r="J160" i="14"/>
  <c r="H160" i="14"/>
  <c r="G160" i="14"/>
  <c r="AK159" i="14"/>
  <c r="AJ159" i="14"/>
  <c r="AI159" i="14"/>
  <c r="AH159" i="14"/>
  <c r="AG159" i="14"/>
  <c r="AF159" i="14"/>
  <c r="AE159" i="14"/>
  <c r="AD159" i="14"/>
  <c r="W159" i="14"/>
  <c r="S159" i="14"/>
  <c r="J159" i="14"/>
  <c r="H159" i="14"/>
  <c r="G159" i="14"/>
  <c r="AK158" i="14"/>
  <c r="AJ158" i="14"/>
  <c r="AI158" i="14"/>
  <c r="AH158" i="14"/>
  <c r="AG158" i="14"/>
  <c r="AF158" i="14"/>
  <c r="AE158" i="14"/>
  <c r="AD158" i="14"/>
  <c r="W158" i="14"/>
  <c r="J158" i="14"/>
  <c r="H158" i="14"/>
  <c r="G158" i="14"/>
  <c r="AK157" i="14"/>
  <c r="AJ157" i="14"/>
  <c r="AI157" i="14"/>
  <c r="AH157" i="14"/>
  <c r="AG157" i="14"/>
  <c r="AF157" i="14"/>
  <c r="AE157" i="14"/>
  <c r="AD157" i="14"/>
  <c r="W157" i="14"/>
  <c r="S157" i="14"/>
  <c r="J157" i="14"/>
  <c r="H157" i="14"/>
  <c r="G157" i="14"/>
  <c r="AK156" i="14"/>
  <c r="AJ156" i="14"/>
  <c r="AI156" i="14"/>
  <c r="AH156" i="14"/>
  <c r="AG156" i="14"/>
  <c r="AF156" i="14"/>
  <c r="AE156" i="14"/>
  <c r="AD156" i="14"/>
  <c r="W156" i="14"/>
  <c r="J156" i="14"/>
  <c r="H156" i="14"/>
  <c r="G156" i="14"/>
  <c r="AK155" i="14"/>
  <c r="AJ155" i="14"/>
  <c r="AI155" i="14"/>
  <c r="AH155" i="14"/>
  <c r="AG155" i="14"/>
  <c r="AF155" i="14"/>
  <c r="AE155" i="14"/>
  <c r="AD155" i="14"/>
  <c r="W155" i="14"/>
  <c r="S155" i="14"/>
  <c r="J155" i="14"/>
  <c r="H155" i="14"/>
  <c r="G155" i="14"/>
  <c r="AK154" i="14"/>
  <c r="AJ154" i="14"/>
  <c r="AI154" i="14"/>
  <c r="AH154" i="14"/>
  <c r="AG154" i="14"/>
  <c r="AF154" i="14"/>
  <c r="AE154" i="14"/>
  <c r="AD154" i="14"/>
  <c r="W154" i="14"/>
  <c r="J154" i="14"/>
  <c r="H154" i="14"/>
  <c r="G154" i="14"/>
  <c r="AK153" i="14"/>
  <c r="AJ153" i="14"/>
  <c r="AI153" i="14"/>
  <c r="AH153" i="14"/>
  <c r="AG153" i="14"/>
  <c r="AF153" i="14"/>
  <c r="AE153" i="14"/>
  <c r="AD153" i="14"/>
  <c r="W153" i="14"/>
  <c r="S153" i="14"/>
  <c r="J153" i="14"/>
  <c r="H153" i="14"/>
  <c r="G153" i="14"/>
  <c r="AK152" i="14"/>
  <c r="AJ152" i="14"/>
  <c r="AI152" i="14"/>
  <c r="AH152" i="14"/>
  <c r="AG152" i="14"/>
  <c r="AF152" i="14"/>
  <c r="AE152" i="14"/>
  <c r="AD152" i="14"/>
  <c r="W152" i="14"/>
  <c r="J152" i="14"/>
  <c r="H152" i="14"/>
  <c r="G152" i="14"/>
  <c r="AK151" i="14"/>
  <c r="AJ151" i="14"/>
  <c r="AI151" i="14"/>
  <c r="AH151" i="14"/>
  <c r="AG151" i="14"/>
  <c r="AF151" i="14"/>
  <c r="AE151" i="14"/>
  <c r="AD151" i="14"/>
  <c r="W151" i="14"/>
  <c r="S151" i="14"/>
  <c r="J151" i="14"/>
  <c r="H151" i="14"/>
  <c r="G151" i="14"/>
  <c r="AK150" i="14"/>
  <c r="AJ150" i="14"/>
  <c r="AI150" i="14"/>
  <c r="AH150" i="14"/>
  <c r="AG150" i="14"/>
  <c r="AF150" i="14"/>
  <c r="AE150" i="14"/>
  <c r="AD150" i="14"/>
  <c r="W150" i="14"/>
  <c r="J150" i="14"/>
  <c r="H150" i="14"/>
  <c r="G150" i="14"/>
  <c r="AK149" i="14"/>
  <c r="AJ149" i="14"/>
  <c r="AI149" i="14"/>
  <c r="AH149" i="14"/>
  <c r="AG149" i="14"/>
  <c r="AF149" i="14"/>
  <c r="AE149" i="14"/>
  <c r="AD149" i="14"/>
  <c r="W149" i="14"/>
  <c r="S149" i="14"/>
  <c r="J149" i="14"/>
  <c r="H149" i="14"/>
  <c r="G149" i="14"/>
  <c r="AK148" i="14"/>
  <c r="AJ148" i="14"/>
  <c r="AI148" i="14"/>
  <c r="AH148" i="14"/>
  <c r="AG148" i="14"/>
  <c r="AF148" i="14"/>
  <c r="AE148" i="14"/>
  <c r="AD148" i="14"/>
  <c r="W148" i="14"/>
  <c r="J148" i="14"/>
  <c r="H148" i="14"/>
  <c r="G148" i="14"/>
  <c r="AK147" i="14"/>
  <c r="AJ147" i="14"/>
  <c r="AI147" i="14"/>
  <c r="AH147" i="14"/>
  <c r="AG147" i="14"/>
  <c r="AF147" i="14"/>
  <c r="AE147" i="14"/>
  <c r="AD147" i="14"/>
  <c r="W147" i="14"/>
  <c r="S147" i="14"/>
  <c r="J147" i="14"/>
  <c r="H147" i="14"/>
  <c r="G147" i="14"/>
  <c r="AK146" i="14"/>
  <c r="AJ146" i="14"/>
  <c r="AI146" i="14"/>
  <c r="AH146" i="14"/>
  <c r="AG146" i="14"/>
  <c r="AF146" i="14"/>
  <c r="AE146" i="14"/>
  <c r="AD146" i="14"/>
  <c r="W146" i="14"/>
  <c r="S146" i="14"/>
  <c r="J146" i="14"/>
  <c r="H146" i="14"/>
  <c r="G146" i="14"/>
  <c r="AK145" i="14"/>
  <c r="AJ145" i="14"/>
  <c r="AI145" i="14"/>
  <c r="AH145" i="14"/>
  <c r="AG145" i="14"/>
  <c r="AF145" i="14"/>
  <c r="AE145" i="14"/>
  <c r="AD145" i="14"/>
  <c r="W145" i="14"/>
  <c r="S145" i="14"/>
  <c r="J145" i="14"/>
  <c r="H145" i="14"/>
  <c r="G145" i="14"/>
  <c r="AK144" i="14"/>
  <c r="AJ144" i="14"/>
  <c r="AI144" i="14"/>
  <c r="AH144" i="14"/>
  <c r="AG144" i="14"/>
  <c r="AF144" i="14"/>
  <c r="AE144" i="14"/>
  <c r="AD144" i="14"/>
  <c r="W144" i="14"/>
  <c r="J144" i="14"/>
  <c r="H144" i="14"/>
  <c r="G144" i="14"/>
  <c r="AK143" i="14"/>
  <c r="AJ143" i="14"/>
  <c r="AI143" i="14"/>
  <c r="AH143" i="14"/>
  <c r="AG143" i="14"/>
  <c r="AF143" i="14"/>
  <c r="AE143" i="14"/>
  <c r="AD143" i="14"/>
  <c r="W143" i="14"/>
  <c r="S143" i="14"/>
  <c r="J143" i="14"/>
  <c r="H143" i="14"/>
  <c r="G143" i="14"/>
  <c r="AK142" i="14"/>
  <c r="AJ142" i="14"/>
  <c r="AI142" i="14"/>
  <c r="AH142" i="14"/>
  <c r="AG142" i="14"/>
  <c r="AF142" i="14"/>
  <c r="AE142" i="14"/>
  <c r="AD142" i="14"/>
  <c r="W142" i="14"/>
  <c r="J142" i="14"/>
  <c r="H142" i="14"/>
  <c r="G142" i="14"/>
  <c r="AK141" i="14"/>
  <c r="AJ141" i="14"/>
  <c r="AI141" i="14"/>
  <c r="AH141" i="14"/>
  <c r="AG141" i="14"/>
  <c r="AF141" i="14"/>
  <c r="AE141" i="14"/>
  <c r="AD141" i="14"/>
  <c r="W141" i="14"/>
  <c r="S141" i="14"/>
  <c r="J141" i="14"/>
  <c r="H141" i="14"/>
  <c r="G141" i="14"/>
  <c r="AK140" i="14"/>
  <c r="AJ140" i="14"/>
  <c r="AI140" i="14"/>
  <c r="AH140" i="14"/>
  <c r="AG140" i="14"/>
  <c r="AF140" i="14"/>
  <c r="AE140" i="14"/>
  <c r="AD140" i="14"/>
  <c r="W140" i="14"/>
  <c r="J140" i="14"/>
  <c r="H140" i="14"/>
  <c r="G140" i="14"/>
  <c r="AK139" i="14"/>
  <c r="AJ139" i="14"/>
  <c r="AI139" i="14"/>
  <c r="AH139" i="14"/>
  <c r="AG139" i="14"/>
  <c r="AF139" i="14"/>
  <c r="AE139" i="14"/>
  <c r="AD139" i="14"/>
  <c r="W139" i="14"/>
  <c r="S139" i="14"/>
  <c r="J139" i="14"/>
  <c r="H139" i="14"/>
  <c r="G139" i="14"/>
  <c r="AK138" i="14"/>
  <c r="AJ138" i="14"/>
  <c r="AI138" i="14"/>
  <c r="AH138" i="14"/>
  <c r="AG138" i="14"/>
  <c r="AF138" i="14"/>
  <c r="AE138" i="14"/>
  <c r="AD138" i="14"/>
  <c r="W138" i="14"/>
  <c r="J138" i="14"/>
  <c r="H138" i="14"/>
  <c r="G138" i="14"/>
  <c r="AK137" i="14"/>
  <c r="AJ137" i="14"/>
  <c r="AI137" i="14"/>
  <c r="AH137" i="14"/>
  <c r="AG137" i="14"/>
  <c r="AF137" i="14"/>
  <c r="AE137" i="14"/>
  <c r="AD137" i="14"/>
  <c r="W137" i="14"/>
  <c r="S137" i="14"/>
  <c r="J137" i="14"/>
  <c r="H137" i="14"/>
  <c r="G137" i="14"/>
  <c r="AK136" i="14"/>
  <c r="AJ136" i="14"/>
  <c r="AI136" i="14"/>
  <c r="AH136" i="14"/>
  <c r="AG136" i="14"/>
  <c r="AF136" i="14"/>
  <c r="AE136" i="14"/>
  <c r="AD136" i="14"/>
  <c r="W136" i="14"/>
  <c r="J136" i="14"/>
  <c r="H136" i="14"/>
  <c r="G136" i="14"/>
  <c r="AK135" i="14"/>
  <c r="AJ135" i="14"/>
  <c r="AI135" i="14"/>
  <c r="AH135" i="14"/>
  <c r="AG135" i="14"/>
  <c r="AF135" i="14"/>
  <c r="AE135" i="14"/>
  <c r="AD135" i="14"/>
  <c r="W135" i="14"/>
  <c r="W194" i="14"/>
  <c r="S135" i="14"/>
  <c r="J135" i="14"/>
  <c r="H135" i="14"/>
  <c r="G135" i="14"/>
  <c r="AK134" i="14"/>
  <c r="AJ134" i="14"/>
  <c r="AI134" i="14"/>
  <c r="AH134" i="14"/>
  <c r="AG134" i="14"/>
  <c r="AF134" i="14"/>
  <c r="AE134" i="14"/>
  <c r="AD134" i="14"/>
  <c r="W134" i="14"/>
  <c r="J134" i="14"/>
  <c r="H134" i="14"/>
  <c r="G134" i="14"/>
  <c r="D194" i="14"/>
  <c r="D132" i="14"/>
  <c r="L50" i="34" s="1"/>
  <c r="D70" i="14"/>
  <c r="AK69" i="15"/>
  <c r="AJ69" i="15"/>
  <c r="AI69" i="15"/>
  <c r="AH69" i="15"/>
  <c r="AG69" i="15"/>
  <c r="AF69" i="15"/>
  <c r="AE69" i="15"/>
  <c r="AD69" i="15"/>
  <c r="W69" i="15"/>
  <c r="S69" i="15"/>
  <c r="J69" i="15"/>
  <c r="H69" i="15"/>
  <c r="G69" i="15"/>
  <c r="AK68" i="15"/>
  <c r="AJ68" i="15"/>
  <c r="AI68" i="15"/>
  <c r="AH68" i="15"/>
  <c r="AG68" i="15"/>
  <c r="AF68" i="15"/>
  <c r="AE68" i="15"/>
  <c r="AD68" i="15"/>
  <c r="W68" i="15"/>
  <c r="S68" i="15"/>
  <c r="J68" i="15"/>
  <c r="H68" i="15"/>
  <c r="G68" i="15"/>
  <c r="AK67" i="15"/>
  <c r="AJ67" i="15"/>
  <c r="AI67" i="15"/>
  <c r="AH67" i="15"/>
  <c r="AG67" i="15"/>
  <c r="AF67" i="15"/>
  <c r="AE67" i="15"/>
  <c r="AD67" i="15"/>
  <c r="W67" i="15"/>
  <c r="S67" i="15"/>
  <c r="J67" i="15"/>
  <c r="H67" i="15"/>
  <c r="G67" i="15"/>
  <c r="AK66" i="15"/>
  <c r="AJ66" i="15"/>
  <c r="AI66" i="15"/>
  <c r="AH66" i="15"/>
  <c r="AG66" i="15"/>
  <c r="AF66" i="15"/>
  <c r="AE66" i="15"/>
  <c r="AD66" i="15"/>
  <c r="W66" i="15"/>
  <c r="S66" i="15"/>
  <c r="J66" i="15"/>
  <c r="H66" i="15"/>
  <c r="G66" i="15"/>
  <c r="AK65" i="15"/>
  <c r="AJ65" i="15"/>
  <c r="AI65" i="15"/>
  <c r="AH65" i="15"/>
  <c r="AG65" i="15"/>
  <c r="AF65" i="15"/>
  <c r="AE65" i="15"/>
  <c r="AD65" i="15"/>
  <c r="W65" i="15"/>
  <c r="S65" i="15"/>
  <c r="J65" i="15"/>
  <c r="H65" i="15"/>
  <c r="G65" i="15"/>
  <c r="AK64" i="15"/>
  <c r="AJ64" i="15"/>
  <c r="AI64" i="15"/>
  <c r="AH64" i="15"/>
  <c r="AG64" i="15"/>
  <c r="AF64" i="15"/>
  <c r="AE64" i="15"/>
  <c r="AD64" i="15"/>
  <c r="W64" i="15"/>
  <c r="S64" i="15"/>
  <c r="J64" i="15"/>
  <c r="H64" i="15"/>
  <c r="G64" i="15"/>
  <c r="AK63" i="15"/>
  <c r="AJ63" i="15"/>
  <c r="AI63" i="15"/>
  <c r="AH63" i="15"/>
  <c r="AG63" i="15"/>
  <c r="AF63" i="15"/>
  <c r="AE63" i="15"/>
  <c r="AD63" i="15"/>
  <c r="W63" i="15"/>
  <c r="S63" i="15"/>
  <c r="J63" i="15"/>
  <c r="H63" i="15"/>
  <c r="G63" i="15"/>
  <c r="AK62" i="15"/>
  <c r="AJ62" i="15"/>
  <c r="AI62" i="15"/>
  <c r="AH62" i="15"/>
  <c r="AG62" i="15"/>
  <c r="AF62" i="15"/>
  <c r="AE62" i="15"/>
  <c r="AD62" i="15"/>
  <c r="W62" i="15"/>
  <c r="S62" i="15"/>
  <c r="J62" i="15"/>
  <c r="H62" i="15"/>
  <c r="G62" i="15"/>
  <c r="AK61" i="15"/>
  <c r="AJ61" i="15"/>
  <c r="AI61" i="15"/>
  <c r="AH61" i="15"/>
  <c r="AG61" i="15"/>
  <c r="AF61" i="15"/>
  <c r="AE61" i="15"/>
  <c r="AD61" i="15"/>
  <c r="W61" i="15"/>
  <c r="S61" i="15"/>
  <c r="J61" i="15"/>
  <c r="H61" i="15"/>
  <c r="G61" i="15"/>
  <c r="AK60" i="15"/>
  <c r="AJ60" i="15"/>
  <c r="AI60" i="15"/>
  <c r="AH60" i="15"/>
  <c r="AG60" i="15"/>
  <c r="AF60" i="15"/>
  <c r="AE60" i="15"/>
  <c r="AD60" i="15"/>
  <c r="W60" i="15"/>
  <c r="S60" i="15"/>
  <c r="J60" i="15"/>
  <c r="H60" i="15"/>
  <c r="G60" i="15"/>
  <c r="AK59" i="15"/>
  <c r="AJ59" i="15"/>
  <c r="AI59" i="15"/>
  <c r="AH59" i="15"/>
  <c r="AG59" i="15"/>
  <c r="AF59" i="15"/>
  <c r="AE59" i="15"/>
  <c r="AD59" i="15"/>
  <c r="W59" i="15"/>
  <c r="S59" i="15"/>
  <c r="J59" i="15"/>
  <c r="H59" i="15"/>
  <c r="G59" i="15"/>
  <c r="AK58" i="15"/>
  <c r="AJ58" i="15"/>
  <c r="AI58" i="15"/>
  <c r="AH58" i="15"/>
  <c r="AG58" i="15"/>
  <c r="AF58" i="15"/>
  <c r="AE58" i="15"/>
  <c r="AD58" i="15"/>
  <c r="W58" i="15"/>
  <c r="S58" i="15"/>
  <c r="J58" i="15"/>
  <c r="G58" i="15"/>
  <c r="AK57" i="15"/>
  <c r="AJ57" i="15"/>
  <c r="AI57" i="15"/>
  <c r="AH57" i="15"/>
  <c r="AG57" i="15"/>
  <c r="AF57" i="15"/>
  <c r="AE57" i="15"/>
  <c r="AD57" i="15"/>
  <c r="W57" i="15"/>
  <c r="J57" i="15"/>
  <c r="G57" i="15"/>
  <c r="AK56" i="15"/>
  <c r="AJ56" i="15"/>
  <c r="AI56" i="15"/>
  <c r="AH56" i="15"/>
  <c r="AG56" i="15"/>
  <c r="AF56" i="15"/>
  <c r="AE56" i="15"/>
  <c r="AD56" i="15"/>
  <c r="W56" i="15"/>
  <c r="J56" i="15"/>
  <c r="G56" i="15"/>
  <c r="AK55" i="15"/>
  <c r="AJ55" i="15"/>
  <c r="AI55" i="15"/>
  <c r="AH55" i="15"/>
  <c r="AG55" i="15"/>
  <c r="AF55" i="15"/>
  <c r="AE55" i="15"/>
  <c r="AD55" i="15"/>
  <c r="W55" i="15"/>
  <c r="S55" i="15"/>
  <c r="J55" i="15"/>
  <c r="G55" i="15"/>
  <c r="AK54" i="15"/>
  <c r="AJ54" i="15"/>
  <c r="AI54" i="15"/>
  <c r="AH54" i="15"/>
  <c r="AG54" i="15"/>
  <c r="AF54" i="15"/>
  <c r="AE54" i="15"/>
  <c r="AD54" i="15"/>
  <c r="W54" i="15"/>
  <c r="J54" i="15"/>
  <c r="G54" i="15"/>
  <c r="AK53" i="15"/>
  <c r="AJ53" i="15"/>
  <c r="AI53" i="15"/>
  <c r="AH53" i="15"/>
  <c r="AG53" i="15"/>
  <c r="AF53" i="15"/>
  <c r="AE53" i="15"/>
  <c r="AD53" i="15"/>
  <c r="W53" i="15"/>
  <c r="J53" i="15"/>
  <c r="G53" i="15"/>
  <c r="AK52" i="15"/>
  <c r="AJ52" i="15"/>
  <c r="AI52" i="15"/>
  <c r="AH52" i="15"/>
  <c r="AG52" i="15"/>
  <c r="AF52" i="15"/>
  <c r="AE52" i="15"/>
  <c r="AD52" i="15"/>
  <c r="W52" i="15"/>
  <c r="J52" i="15"/>
  <c r="G52" i="15"/>
  <c r="AK51" i="15"/>
  <c r="AJ51" i="15"/>
  <c r="AI51" i="15"/>
  <c r="AH51" i="15"/>
  <c r="AG51" i="15"/>
  <c r="AF51" i="15"/>
  <c r="AE51" i="15"/>
  <c r="AD51" i="15"/>
  <c r="W51" i="15"/>
  <c r="S51" i="15"/>
  <c r="J51" i="15"/>
  <c r="G51" i="15"/>
  <c r="AK50" i="15"/>
  <c r="AJ50" i="15"/>
  <c r="AI50" i="15"/>
  <c r="AH50" i="15"/>
  <c r="AG50" i="15"/>
  <c r="AF50" i="15"/>
  <c r="AE50" i="15"/>
  <c r="AD50" i="15"/>
  <c r="W50" i="15"/>
  <c r="S50" i="15"/>
  <c r="J50" i="15"/>
  <c r="G50" i="15"/>
  <c r="AK49" i="15"/>
  <c r="AJ49" i="15"/>
  <c r="AI49" i="15"/>
  <c r="AH49" i="15"/>
  <c r="AG49" i="15"/>
  <c r="AF49" i="15"/>
  <c r="AE49" i="15"/>
  <c r="AD49" i="15"/>
  <c r="W49" i="15"/>
  <c r="J49" i="15"/>
  <c r="G49" i="15"/>
  <c r="AK48" i="15"/>
  <c r="AJ48" i="15"/>
  <c r="AI48" i="15"/>
  <c r="AH48" i="15"/>
  <c r="AG48" i="15"/>
  <c r="AF48" i="15"/>
  <c r="AE48" i="15"/>
  <c r="AD48" i="15"/>
  <c r="W48" i="15"/>
  <c r="J48" i="15"/>
  <c r="G48" i="15"/>
  <c r="AK47" i="15"/>
  <c r="AJ47" i="15"/>
  <c r="AI47" i="15"/>
  <c r="AH47" i="15"/>
  <c r="AG47" i="15"/>
  <c r="AF47" i="15"/>
  <c r="AE47" i="15"/>
  <c r="AD47" i="15"/>
  <c r="W47" i="15"/>
  <c r="S47" i="15"/>
  <c r="J47" i="15"/>
  <c r="G47" i="15"/>
  <c r="AK46" i="15"/>
  <c r="AJ46" i="15"/>
  <c r="AI46" i="15"/>
  <c r="AH46" i="15"/>
  <c r="AG46" i="15"/>
  <c r="AF46" i="15"/>
  <c r="AE46" i="15"/>
  <c r="AD46" i="15"/>
  <c r="W46" i="15"/>
  <c r="J46" i="15"/>
  <c r="G46" i="15"/>
  <c r="AK45" i="15"/>
  <c r="AJ45" i="15"/>
  <c r="AI45" i="15"/>
  <c r="AH45" i="15"/>
  <c r="AG45" i="15"/>
  <c r="AF45" i="15"/>
  <c r="AE45" i="15"/>
  <c r="AD45" i="15"/>
  <c r="W45" i="15"/>
  <c r="J45" i="15"/>
  <c r="G45" i="15"/>
  <c r="AK44" i="15"/>
  <c r="AJ44" i="15"/>
  <c r="AI44" i="15"/>
  <c r="AH44" i="15"/>
  <c r="AG44" i="15"/>
  <c r="AF44" i="15"/>
  <c r="AE44" i="15"/>
  <c r="AD44" i="15"/>
  <c r="W44" i="15"/>
  <c r="J44" i="15"/>
  <c r="G44" i="15"/>
  <c r="AK43" i="15"/>
  <c r="AJ43" i="15"/>
  <c r="AI43" i="15"/>
  <c r="AH43" i="15"/>
  <c r="AG43" i="15"/>
  <c r="AF43" i="15"/>
  <c r="AE43" i="15"/>
  <c r="AD43" i="15"/>
  <c r="W43" i="15"/>
  <c r="S43" i="15"/>
  <c r="J43" i="15"/>
  <c r="G43" i="15"/>
  <c r="AK42" i="15"/>
  <c r="AJ42" i="15"/>
  <c r="AI42" i="15"/>
  <c r="AH42" i="15"/>
  <c r="AG42" i="15"/>
  <c r="AF42" i="15"/>
  <c r="AE42" i="15"/>
  <c r="AD42" i="15"/>
  <c r="W42" i="15"/>
  <c r="S42" i="15"/>
  <c r="J42" i="15"/>
  <c r="G42" i="15"/>
  <c r="AK41" i="15"/>
  <c r="AJ41" i="15"/>
  <c r="AI41" i="15"/>
  <c r="AH41" i="15"/>
  <c r="AG41" i="15"/>
  <c r="AF41" i="15"/>
  <c r="AE41" i="15"/>
  <c r="AD41" i="15"/>
  <c r="W41" i="15"/>
  <c r="J41" i="15"/>
  <c r="G41" i="15"/>
  <c r="AK40" i="15"/>
  <c r="AJ40" i="15"/>
  <c r="AI40" i="15"/>
  <c r="AH40" i="15"/>
  <c r="AG40" i="15"/>
  <c r="AF40" i="15"/>
  <c r="AE40" i="15"/>
  <c r="AD40" i="15"/>
  <c r="W40" i="15"/>
  <c r="J40" i="15"/>
  <c r="G40" i="15"/>
  <c r="AK39" i="15"/>
  <c r="AJ39" i="15"/>
  <c r="AI39" i="15"/>
  <c r="AH39" i="15"/>
  <c r="AG39" i="15"/>
  <c r="AF39" i="15"/>
  <c r="AE39" i="15"/>
  <c r="AD39" i="15"/>
  <c r="W39" i="15"/>
  <c r="S39" i="15"/>
  <c r="J39" i="15"/>
  <c r="G39" i="15"/>
  <c r="AK38" i="15"/>
  <c r="AJ38" i="15"/>
  <c r="AI38" i="15"/>
  <c r="AH38" i="15"/>
  <c r="AG38" i="15"/>
  <c r="AF38" i="15"/>
  <c r="AE38" i="15"/>
  <c r="AD38" i="15"/>
  <c r="W38" i="15"/>
  <c r="J38" i="15"/>
  <c r="H38" i="15"/>
  <c r="G38" i="15"/>
  <c r="AK37" i="15"/>
  <c r="AJ37" i="15"/>
  <c r="AI37" i="15"/>
  <c r="AH37" i="15"/>
  <c r="AG37" i="15"/>
  <c r="AF37" i="15"/>
  <c r="AE37" i="15"/>
  <c r="AD37" i="15"/>
  <c r="W37" i="15"/>
  <c r="S37" i="15"/>
  <c r="J37" i="15"/>
  <c r="H37" i="15"/>
  <c r="G37" i="15"/>
  <c r="AK36" i="15"/>
  <c r="AJ36" i="15"/>
  <c r="AI36" i="15"/>
  <c r="AH36" i="15"/>
  <c r="AG36" i="15"/>
  <c r="AF36" i="15"/>
  <c r="AE36" i="15"/>
  <c r="AD36" i="15"/>
  <c r="W36" i="15"/>
  <c r="S36" i="15"/>
  <c r="J36" i="15"/>
  <c r="H36" i="15"/>
  <c r="G36" i="15"/>
  <c r="AK35" i="15"/>
  <c r="AJ35" i="15"/>
  <c r="AI35" i="15"/>
  <c r="AH35" i="15"/>
  <c r="AG35" i="15"/>
  <c r="AF35" i="15"/>
  <c r="AE35" i="15"/>
  <c r="AD35" i="15"/>
  <c r="W35" i="15"/>
  <c r="S35" i="15"/>
  <c r="J35" i="15"/>
  <c r="H35" i="15"/>
  <c r="G35" i="15"/>
  <c r="AK34" i="15"/>
  <c r="AJ34" i="15"/>
  <c r="AI34" i="15"/>
  <c r="AH34" i="15"/>
  <c r="AG34" i="15"/>
  <c r="AF34" i="15"/>
  <c r="AE34" i="15"/>
  <c r="AD34" i="15"/>
  <c r="W34" i="15"/>
  <c r="J34" i="15"/>
  <c r="H34" i="15"/>
  <c r="G34" i="15"/>
  <c r="AK33" i="15"/>
  <c r="AJ33" i="15"/>
  <c r="AI33" i="15"/>
  <c r="AH33" i="15"/>
  <c r="AG33" i="15"/>
  <c r="AF33" i="15"/>
  <c r="AE33" i="15"/>
  <c r="AD33" i="15"/>
  <c r="W33" i="15"/>
  <c r="S33" i="15"/>
  <c r="J33" i="15"/>
  <c r="H33" i="15"/>
  <c r="G33" i="15"/>
  <c r="AK32" i="15"/>
  <c r="AJ32" i="15"/>
  <c r="AI32" i="15"/>
  <c r="AH32" i="15"/>
  <c r="AG32" i="15"/>
  <c r="AF32" i="15"/>
  <c r="AE32" i="15"/>
  <c r="AD32" i="15"/>
  <c r="W32" i="15"/>
  <c r="S32" i="15"/>
  <c r="J32" i="15"/>
  <c r="H32" i="15"/>
  <c r="G32" i="15"/>
  <c r="AK31" i="15"/>
  <c r="AJ31" i="15"/>
  <c r="AI31" i="15"/>
  <c r="AH31" i="15"/>
  <c r="AG31" i="15"/>
  <c r="AF31" i="15"/>
  <c r="AE31" i="15"/>
  <c r="AD31" i="15"/>
  <c r="W31" i="15"/>
  <c r="S31" i="15"/>
  <c r="J31" i="15"/>
  <c r="H31" i="15"/>
  <c r="G31" i="15"/>
  <c r="AK30" i="15"/>
  <c r="AJ30" i="15"/>
  <c r="AI30" i="15"/>
  <c r="AH30" i="15"/>
  <c r="AG30" i="15"/>
  <c r="AF30" i="15"/>
  <c r="AE30" i="15"/>
  <c r="AD30" i="15"/>
  <c r="W30" i="15"/>
  <c r="J30" i="15"/>
  <c r="H30" i="15"/>
  <c r="G30" i="15"/>
  <c r="AK29" i="15"/>
  <c r="AJ29" i="15"/>
  <c r="AI29" i="15"/>
  <c r="AH29" i="15"/>
  <c r="AG29" i="15"/>
  <c r="AF29" i="15"/>
  <c r="AE29" i="15"/>
  <c r="AD29" i="15"/>
  <c r="W29" i="15"/>
  <c r="S29" i="15"/>
  <c r="J29" i="15"/>
  <c r="H29" i="15"/>
  <c r="G29" i="15"/>
  <c r="AK28" i="15"/>
  <c r="AJ28" i="15"/>
  <c r="AI28" i="15"/>
  <c r="AH28" i="15"/>
  <c r="AG28" i="15"/>
  <c r="AF28" i="15"/>
  <c r="AE28" i="15"/>
  <c r="AD28" i="15"/>
  <c r="W28" i="15"/>
  <c r="S28" i="15"/>
  <c r="J28" i="15"/>
  <c r="H28" i="15"/>
  <c r="G28" i="15"/>
  <c r="AK27" i="15"/>
  <c r="AJ27" i="15"/>
  <c r="AI27" i="15"/>
  <c r="AH27" i="15"/>
  <c r="AG27" i="15"/>
  <c r="AF27" i="15"/>
  <c r="AE27" i="15"/>
  <c r="AD27" i="15"/>
  <c r="W27" i="15"/>
  <c r="S27" i="15"/>
  <c r="J27" i="15"/>
  <c r="H27" i="15"/>
  <c r="G27" i="15"/>
  <c r="AK26" i="15"/>
  <c r="AJ26" i="15"/>
  <c r="AI26" i="15"/>
  <c r="AH26" i="15"/>
  <c r="AG26" i="15"/>
  <c r="AF26" i="15"/>
  <c r="AE26" i="15"/>
  <c r="AD26" i="15"/>
  <c r="W26" i="15"/>
  <c r="J26" i="15"/>
  <c r="H26" i="15"/>
  <c r="G26" i="15"/>
  <c r="AK25" i="15"/>
  <c r="AJ25" i="15"/>
  <c r="AI25" i="15"/>
  <c r="AH25" i="15"/>
  <c r="AG25" i="15"/>
  <c r="AF25" i="15"/>
  <c r="AE25" i="15"/>
  <c r="AD25" i="15"/>
  <c r="W25" i="15"/>
  <c r="S25" i="15"/>
  <c r="J25" i="15"/>
  <c r="H25" i="15"/>
  <c r="G25" i="15"/>
  <c r="AK24" i="15"/>
  <c r="AJ24" i="15"/>
  <c r="AI24" i="15"/>
  <c r="AH24" i="15"/>
  <c r="AG24" i="15"/>
  <c r="AF24" i="15"/>
  <c r="AE24" i="15"/>
  <c r="AD24" i="15"/>
  <c r="W24" i="15"/>
  <c r="S24" i="15"/>
  <c r="J24" i="15"/>
  <c r="H24" i="15"/>
  <c r="G24" i="15"/>
  <c r="AK23" i="15"/>
  <c r="AJ23" i="15"/>
  <c r="AI23" i="15"/>
  <c r="AH23" i="15"/>
  <c r="AG23" i="15"/>
  <c r="AF23" i="15"/>
  <c r="AE23" i="15"/>
  <c r="AD23" i="15"/>
  <c r="W23" i="15"/>
  <c r="S23" i="15"/>
  <c r="J23" i="15"/>
  <c r="H23" i="15"/>
  <c r="G23" i="15"/>
  <c r="AK22" i="15"/>
  <c r="AJ22" i="15"/>
  <c r="AI22" i="15"/>
  <c r="AH22" i="15"/>
  <c r="AG22" i="15"/>
  <c r="AF22" i="15"/>
  <c r="AE22" i="15"/>
  <c r="AD22" i="15"/>
  <c r="W22" i="15"/>
  <c r="J22" i="15"/>
  <c r="H22" i="15"/>
  <c r="G22" i="15"/>
  <c r="AK21" i="15"/>
  <c r="AJ21" i="15"/>
  <c r="AI21" i="15"/>
  <c r="AH21" i="15"/>
  <c r="AG21" i="15"/>
  <c r="AF21" i="15"/>
  <c r="AE21" i="15"/>
  <c r="AD21" i="15"/>
  <c r="W21" i="15"/>
  <c r="S21" i="15"/>
  <c r="J21" i="15"/>
  <c r="H21" i="15"/>
  <c r="G21" i="15"/>
  <c r="AK20" i="15"/>
  <c r="AJ20" i="15"/>
  <c r="AI20" i="15"/>
  <c r="AH20" i="15"/>
  <c r="AG20" i="15"/>
  <c r="AF20" i="15"/>
  <c r="AE20" i="15"/>
  <c r="AD20" i="15"/>
  <c r="W20" i="15"/>
  <c r="S20" i="15"/>
  <c r="J20" i="15"/>
  <c r="H20" i="15"/>
  <c r="G20" i="15"/>
  <c r="AK19" i="15"/>
  <c r="AJ19" i="15"/>
  <c r="AI19" i="15"/>
  <c r="AH19" i="15"/>
  <c r="AG19" i="15"/>
  <c r="AF19" i="15"/>
  <c r="AE19" i="15"/>
  <c r="AD19" i="15"/>
  <c r="W19" i="15"/>
  <c r="S19" i="15"/>
  <c r="J19" i="15"/>
  <c r="H19" i="15"/>
  <c r="G19" i="15"/>
  <c r="AK18" i="15"/>
  <c r="AJ18" i="15"/>
  <c r="AI18" i="15"/>
  <c r="AH18" i="15"/>
  <c r="AG18" i="15"/>
  <c r="AF18" i="15"/>
  <c r="AE18" i="15"/>
  <c r="AD18" i="15"/>
  <c r="W18" i="15"/>
  <c r="J18" i="15"/>
  <c r="H18" i="15"/>
  <c r="G18" i="15"/>
  <c r="AK17" i="15"/>
  <c r="AJ17" i="15"/>
  <c r="AI17" i="15"/>
  <c r="AH17" i="15"/>
  <c r="AG17" i="15"/>
  <c r="AF17" i="15"/>
  <c r="AE17" i="15"/>
  <c r="AD17" i="15"/>
  <c r="W17" i="15"/>
  <c r="S17" i="15"/>
  <c r="J17" i="15"/>
  <c r="H17" i="15"/>
  <c r="G17" i="15"/>
  <c r="AK16" i="15"/>
  <c r="AJ16" i="15"/>
  <c r="AI16" i="15"/>
  <c r="AH16" i="15"/>
  <c r="AG16" i="15"/>
  <c r="AF16" i="15"/>
  <c r="AE16" i="15"/>
  <c r="AD16" i="15"/>
  <c r="W16" i="15"/>
  <c r="S16" i="15"/>
  <c r="J16" i="15"/>
  <c r="H16" i="15"/>
  <c r="G16" i="15"/>
  <c r="AK15" i="15"/>
  <c r="AJ15" i="15"/>
  <c r="AI15" i="15"/>
  <c r="AH15" i="15"/>
  <c r="AG15" i="15"/>
  <c r="AF15" i="15"/>
  <c r="AE15" i="15"/>
  <c r="AD15" i="15"/>
  <c r="W15" i="15"/>
  <c r="S15" i="15"/>
  <c r="J15" i="15"/>
  <c r="H15" i="15"/>
  <c r="G15" i="15"/>
  <c r="AK14" i="15"/>
  <c r="AJ14" i="15"/>
  <c r="AI14" i="15"/>
  <c r="AH14" i="15"/>
  <c r="AG14" i="15"/>
  <c r="AF14" i="15"/>
  <c r="AE14" i="15"/>
  <c r="AD14" i="15"/>
  <c r="W14" i="15"/>
  <c r="J14" i="15"/>
  <c r="H14" i="15"/>
  <c r="G14" i="15"/>
  <c r="AK13" i="15"/>
  <c r="AJ13" i="15"/>
  <c r="AI13" i="15"/>
  <c r="AH13" i="15"/>
  <c r="AG13" i="15"/>
  <c r="AF13" i="15"/>
  <c r="AE13" i="15"/>
  <c r="AD13" i="15"/>
  <c r="W13" i="15"/>
  <c r="S13" i="15"/>
  <c r="J13" i="15"/>
  <c r="H13" i="15"/>
  <c r="G13" i="15"/>
  <c r="AK12" i="15"/>
  <c r="AJ12" i="15"/>
  <c r="AI12" i="15"/>
  <c r="AH12" i="15"/>
  <c r="AG12" i="15"/>
  <c r="AF12" i="15"/>
  <c r="AE12" i="15"/>
  <c r="AD12" i="15"/>
  <c r="W12" i="15"/>
  <c r="S12" i="15"/>
  <c r="J12" i="15"/>
  <c r="H12" i="15"/>
  <c r="G12" i="15"/>
  <c r="AK11" i="15"/>
  <c r="AJ11" i="15"/>
  <c r="AI11" i="15"/>
  <c r="AH11" i="15"/>
  <c r="AG11" i="15"/>
  <c r="AF11" i="15"/>
  <c r="AE11" i="15"/>
  <c r="AD11" i="15"/>
  <c r="W11" i="15"/>
  <c r="S11" i="15"/>
  <c r="J11" i="15"/>
  <c r="H11" i="15"/>
  <c r="G11" i="15"/>
  <c r="AK10" i="15"/>
  <c r="AJ10" i="15"/>
  <c r="AI10" i="15"/>
  <c r="AH10" i="15"/>
  <c r="AG10" i="15"/>
  <c r="AF10" i="15"/>
  <c r="AE10" i="15"/>
  <c r="AD10" i="15"/>
  <c r="W10" i="15"/>
  <c r="W70" i="15" s="1"/>
  <c r="J10" i="15"/>
  <c r="H10" i="15"/>
  <c r="G10" i="15"/>
  <c r="AK131" i="15"/>
  <c r="AJ131" i="15"/>
  <c r="AI131" i="15"/>
  <c r="AH131" i="15"/>
  <c r="AG131" i="15"/>
  <c r="AF131" i="15"/>
  <c r="AE131" i="15"/>
  <c r="AD131" i="15"/>
  <c r="W131" i="15"/>
  <c r="S131" i="15"/>
  <c r="J131" i="15"/>
  <c r="H131" i="15"/>
  <c r="G131" i="15"/>
  <c r="AK130" i="15"/>
  <c r="AJ130" i="15"/>
  <c r="AI130" i="15"/>
  <c r="AH130" i="15"/>
  <c r="AG130" i="15"/>
  <c r="AF130" i="15"/>
  <c r="AE130" i="15"/>
  <c r="AD130" i="15"/>
  <c r="W130" i="15"/>
  <c r="S130" i="15"/>
  <c r="J130" i="15"/>
  <c r="H130" i="15"/>
  <c r="G130" i="15"/>
  <c r="AK129" i="15"/>
  <c r="AJ129" i="15"/>
  <c r="AI129" i="15"/>
  <c r="AH129" i="15"/>
  <c r="AG129" i="15"/>
  <c r="AF129" i="15"/>
  <c r="AE129" i="15"/>
  <c r="AD129" i="15"/>
  <c r="W129" i="15"/>
  <c r="J129" i="15"/>
  <c r="H129" i="15"/>
  <c r="G129" i="15"/>
  <c r="AK128" i="15"/>
  <c r="AJ128" i="15"/>
  <c r="AI128" i="15"/>
  <c r="AH128" i="15"/>
  <c r="AG128" i="15"/>
  <c r="AF128" i="15"/>
  <c r="AE128" i="15"/>
  <c r="AD128" i="15"/>
  <c r="W128" i="15"/>
  <c r="J128" i="15"/>
  <c r="H128" i="15"/>
  <c r="G128" i="15"/>
  <c r="AK127" i="15"/>
  <c r="AJ127" i="15"/>
  <c r="AI127" i="15"/>
  <c r="AH127" i="15"/>
  <c r="AG127" i="15"/>
  <c r="AF127" i="15"/>
  <c r="AE127" i="15"/>
  <c r="AD127" i="15"/>
  <c r="W127" i="15"/>
  <c r="S127" i="15"/>
  <c r="J127" i="15"/>
  <c r="H127" i="15"/>
  <c r="G127" i="15"/>
  <c r="AK126" i="15"/>
  <c r="AJ126" i="15"/>
  <c r="AI126" i="15"/>
  <c r="AH126" i="15"/>
  <c r="AG126" i="15"/>
  <c r="AF126" i="15"/>
  <c r="AE126" i="15"/>
  <c r="AD126" i="15"/>
  <c r="W126" i="15"/>
  <c r="S126" i="15"/>
  <c r="J126" i="15"/>
  <c r="H126" i="15"/>
  <c r="G126" i="15"/>
  <c r="AK125" i="15"/>
  <c r="AJ125" i="15"/>
  <c r="AI125" i="15"/>
  <c r="AH125" i="15"/>
  <c r="AG125" i="15"/>
  <c r="AF125" i="15"/>
  <c r="AE125" i="15"/>
  <c r="AD125" i="15"/>
  <c r="W125" i="15"/>
  <c r="J125" i="15"/>
  <c r="H125" i="15"/>
  <c r="G125" i="15"/>
  <c r="AK124" i="15"/>
  <c r="AJ124" i="15"/>
  <c r="AI124" i="15"/>
  <c r="AH124" i="15"/>
  <c r="AG124" i="15"/>
  <c r="AF124" i="15"/>
  <c r="AE124" i="15"/>
  <c r="AD124" i="15"/>
  <c r="W124" i="15"/>
  <c r="J124" i="15"/>
  <c r="H124" i="15"/>
  <c r="G124" i="15"/>
  <c r="AK123" i="15"/>
  <c r="AJ123" i="15"/>
  <c r="AI123" i="15"/>
  <c r="AH123" i="15"/>
  <c r="AG123" i="15"/>
  <c r="AF123" i="15"/>
  <c r="AE123" i="15"/>
  <c r="AD123" i="15"/>
  <c r="W123" i="15"/>
  <c r="S123" i="15"/>
  <c r="J123" i="15"/>
  <c r="H123" i="15"/>
  <c r="G123" i="15"/>
  <c r="AK122" i="15"/>
  <c r="AJ122" i="15"/>
  <c r="AI122" i="15"/>
  <c r="AH122" i="15"/>
  <c r="AG122" i="15"/>
  <c r="AF122" i="15"/>
  <c r="AE122" i="15"/>
  <c r="AD122" i="15"/>
  <c r="W122" i="15"/>
  <c r="S122" i="15"/>
  <c r="J122" i="15"/>
  <c r="H122" i="15"/>
  <c r="G122" i="15"/>
  <c r="AK121" i="15"/>
  <c r="AJ121" i="15"/>
  <c r="AI121" i="15"/>
  <c r="AH121" i="15"/>
  <c r="AG121" i="15"/>
  <c r="AF121" i="15"/>
  <c r="AE121" i="15"/>
  <c r="AD121" i="15"/>
  <c r="W121" i="15"/>
  <c r="J121" i="15"/>
  <c r="H121" i="15"/>
  <c r="G121" i="15"/>
  <c r="AK120" i="15"/>
  <c r="AJ120" i="15"/>
  <c r="AI120" i="15"/>
  <c r="AH120" i="15"/>
  <c r="AG120" i="15"/>
  <c r="AF120" i="15"/>
  <c r="AE120" i="15"/>
  <c r="AD120" i="15"/>
  <c r="W120" i="15"/>
  <c r="J120" i="15"/>
  <c r="G120" i="15"/>
  <c r="AK119" i="15"/>
  <c r="AJ119" i="15"/>
  <c r="AI119" i="15"/>
  <c r="AH119" i="15"/>
  <c r="AG119" i="15"/>
  <c r="AF119" i="15"/>
  <c r="AE119" i="15"/>
  <c r="AD119" i="15"/>
  <c r="W119" i="15"/>
  <c r="S119" i="15"/>
  <c r="J119" i="15"/>
  <c r="G119" i="15"/>
  <c r="AK118" i="15"/>
  <c r="AJ118" i="15"/>
  <c r="AI118" i="15"/>
  <c r="AH118" i="15"/>
  <c r="AG118" i="15"/>
  <c r="AF118" i="15"/>
  <c r="AE118" i="15"/>
  <c r="AD118" i="15"/>
  <c r="W118" i="15"/>
  <c r="S118" i="15"/>
  <c r="J118" i="15"/>
  <c r="G118" i="15"/>
  <c r="AK117" i="15"/>
  <c r="AJ117" i="15"/>
  <c r="AI117" i="15"/>
  <c r="AH117" i="15"/>
  <c r="AG117" i="15"/>
  <c r="AF117" i="15"/>
  <c r="AE117" i="15"/>
  <c r="AD117" i="15"/>
  <c r="W117" i="15"/>
  <c r="J117" i="15"/>
  <c r="G117" i="15"/>
  <c r="AK116" i="15"/>
  <c r="AJ116" i="15"/>
  <c r="AI116" i="15"/>
  <c r="AH116" i="15"/>
  <c r="AG116" i="15"/>
  <c r="AF116" i="15"/>
  <c r="AE116" i="15"/>
  <c r="AD116" i="15"/>
  <c r="W116" i="15"/>
  <c r="J116" i="15"/>
  <c r="G116" i="15"/>
  <c r="AK115" i="15"/>
  <c r="AJ115" i="15"/>
  <c r="AI115" i="15"/>
  <c r="AH115" i="15"/>
  <c r="AG115" i="15"/>
  <c r="AF115" i="15"/>
  <c r="AE115" i="15"/>
  <c r="AD115" i="15"/>
  <c r="W115" i="15"/>
  <c r="S115" i="15"/>
  <c r="J115" i="15"/>
  <c r="G115" i="15"/>
  <c r="AK114" i="15"/>
  <c r="AJ114" i="15"/>
  <c r="AI114" i="15"/>
  <c r="AH114" i="15"/>
  <c r="AG114" i="15"/>
  <c r="AF114" i="15"/>
  <c r="AE114" i="15"/>
  <c r="AD114" i="15"/>
  <c r="W114" i="15"/>
  <c r="S114" i="15"/>
  <c r="J114" i="15"/>
  <c r="G114" i="15"/>
  <c r="AK113" i="15"/>
  <c r="AJ113" i="15"/>
  <c r="AI113" i="15"/>
  <c r="AH113" i="15"/>
  <c r="AG113" i="15"/>
  <c r="AF113" i="15"/>
  <c r="AE113" i="15"/>
  <c r="AD113" i="15"/>
  <c r="W113" i="15"/>
  <c r="J113" i="15"/>
  <c r="G113" i="15"/>
  <c r="AK112" i="15"/>
  <c r="AJ112" i="15"/>
  <c r="AI112" i="15"/>
  <c r="AH112" i="15"/>
  <c r="AG112" i="15"/>
  <c r="AF112" i="15"/>
  <c r="AE112" i="15"/>
  <c r="AD112" i="15"/>
  <c r="W112" i="15"/>
  <c r="J112" i="15"/>
  <c r="G112" i="15"/>
  <c r="AK111" i="15"/>
  <c r="AJ111" i="15"/>
  <c r="AI111" i="15"/>
  <c r="AH111" i="15"/>
  <c r="AG111" i="15"/>
  <c r="AF111" i="15"/>
  <c r="AE111" i="15"/>
  <c r="AD111" i="15"/>
  <c r="W111" i="15"/>
  <c r="S111" i="15"/>
  <c r="J111" i="15"/>
  <c r="G111" i="15"/>
  <c r="AK110" i="15"/>
  <c r="AJ110" i="15"/>
  <c r="AI110" i="15"/>
  <c r="AH110" i="15"/>
  <c r="AG110" i="15"/>
  <c r="AF110" i="15"/>
  <c r="AE110" i="15"/>
  <c r="AD110" i="15"/>
  <c r="W110" i="15"/>
  <c r="S110" i="15"/>
  <c r="J110" i="15"/>
  <c r="G110" i="15"/>
  <c r="AK109" i="15"/>
  <c r="AJ109" i="15"/>
  <c r="AI109" i="15"/>
  <c r="AH109" i="15"/>
  <c r="AG109" i="15"/>
  <c r="AF109" i="15"/>
  <c r="AE109" i="15"/>
  <c r="AD109" i="15"/>
  <c r="W109" i="15"/>
  <c r="J109" i="15"/>
  <c r="G109" i="15"/>
  <c r="AK108" i="15"/>
  <c r="AJ108" i="15"/>
  <c r="AI108" i="15"/>
  <c r="AH108" i="15"/>
  <c r="AG108" i="15"/>
  <c r="AF108" i="15"/>
  <c r="AE108" i="15"/>
  <c r="AD108" i="15"/>
  <c r="W108" i="15"/>
  <c r="J108" i="15"/>
  <c r="G108" i="15"/>
  <c r="AK107" i="15"/>
  <c r="AJ107" i="15"/>
  <c r="AI107" i="15"/>
  <c r="AH107" i="15"/>
  <c r="AG107" i="15"/>
  <c r="AF107" i="15"/>
  <c r="AE107" i="15"/>
  <c r="AD107" i="15"/>
  <c r="W107" i="15"/>
  <c r="S107" i="15"/>
  <c r="J107" i="15"/>
  <c r="G107" i="15"/>
  <c r="AK106" i="15"/>
  <c r="AJ106" i="15"/>
  <c r="AI106" i="15"/>
  <c r="AH106" i="15"/>
  <c r="AG106" i="15"/>
  <c r="AF106" i="15"/>
  <c r="AE106" i="15"/>
  <c r="AD106" i="15"/>
  <c r="W106" i="15"/>
  <c r="S106" i="15"/>
  <c r="J106" i="15"/>
  <c r="G106" i="15"/>
  <c r="AK105" i="15"/>
  <c r="AJ105" i="15"/>
  <c r="AI105" i="15"/>
  <c r="AH105" i="15"/>
  <c r="AG105" i="15"/>
  <c r="AF105" i="15"/>
  <c r="AE105" i="15"/>
  <c r="AD105" i="15"/>
  <c r="W105" i="15"/>
  <c r="J105" i="15"/>
  <c r="G105" i="15"/>
  <c r="AK104" i="15"/>
  <c r="AJ104" i="15"/>
  <c r="AI104" i="15"/>
  <c r="AH104" i="15"/>
  <c r="AG104" i="15"/>
  <c r="AF104" i="15"/>
  <c r="AE104" i="15"/>
  <c r="AD104" i="15"/>
  <c r="W104" i="15"/>
  <c r="J104" i="15"/>
  <c r="G104" i="15"/>
  <c r="AK103" i="15"/>
  <c r="AJ103" i="15"/>
  <c r="AI103" i="15"/>
  <c r="AH103" i="15"/>
  <c r="AG103" i="15"/>
  <c r="AF103" i="15"/>
  <c r="AE103" i="15"/>
  <c r="AD103" i="15"/>
  <c r="W103" i="15"/>
  <c r="S103" i="15"/>
  <c r="J103" i="15"/>
  <c r="G103" i="15"/>
  <c r="AK102" i="15"/>
  <c r="AJ102" i="15"/>
  <c r="AI102" i="15"/>
  <c r="AH102" i="15"/>
  <c r="AG102" i="15"/>
  <c r="AF102" i="15"/>
  <c r="AE102" i="15"/>
  <c r="AD102" i="15"/>
  <c r="W102" i="15"/>
  <c r="S102" i="15"/>
  <c r="J102" i="15"/>
  <c r="G102" i="15"/>
  <c r="AK101" i="15"/>
  <c r="AJ101" i="15"/>
  <c r="AI101" i="15"/>
  <c r="AH101" i="15"/>
  <c r="AG101" i="15"/>
  <c r="AF101" i="15"/>
  <c r="AE101" i="15"/>
  <c r="AD101" i="15"/>
  <c r="W101" i="15"/>
  <c r="J101" i="15"/>
  <c r="G101" i="15"/>
  <c r="AK100" i="15"/>
  <c r="AJ100" i="15"/>
  <c r="AI100" i="15"/>
  <c r="AH100" i="15"/>
  <c r="AG100" i="15"/>
  <c r="AF100" i="15"/>
  <c r="AE100" i="15"/>
  <c r="AD100" i="15"/>
  <c r="W100" i="15"/>
  <c r="J100" i="15"/>
  <c r="H100" i="15"/>
  <c r="G100" i="15"/>
  <c r="AK99" i="15"/>
  <c r="AJ99" i="15"/>
  <c r="AI99" i="15"/>
  <c r="AH99" i="15"/>
  <c r="AG99" i="15"/>
  <c r="AF99" i="15"/>
  <c r="AE99" i="15"/>
  <c r="AD99" i="15"/>
  <c r="W99" i="15"/>
  <c r="S99" i="15"/>
  <c r="J99" i="15"/>
  <c r="H99" i="15"/>
  <c r="G99" i="15"/>
  <c r="AK98" i="15"/>
  <c r="AJ98" i="15"/>
  <c r="AI98" i="15"/>
  <c r="AH98" i="15"/>
  <c r="AG98" i="15"/>
  <c r="AF98" i="15"/>
  <c r="AE98" i="15"/>
  <c r="AD98" i="15"/>
  <c r="W98" i="15"/>
  <c r="S98" i="15"/>
  <c r="J98" i="15"/>
  <c r="H98" i="15"/>
  <c r="G98" i="15"/>
  <c r="AK97" i="15"/>
  <c r="AJ97" i="15"/>
  <c r="AI97" i="15"/>
  <c r="AH97" i="15"/>
  <c r="AG97" i="15"/>
  <c r="AF97" i="15"/>
  <c r="AE97" i="15"/>
  <c r="AD97" i="15"/>
  <c r="W97" i="15"/>
  <c r="J97" i="15"/>
  <c r="H97" i="15"/>
  <c r="G97" i="15"/>
  <c r="AK96" i="15"/>
  <c r="AJ96" i="15"/>
  <c r="AI96" i="15"/>
  <c r="AH96" i="15"/>
  <c r="AG96" i="15"/>
  <c r="AF96" i="15"/>
  <c r="AE96" i="15"/>
  <c r="AD96" i="15"/>
  <c r="W96" i="15"/>
  <c r="J96" i="15"/>
  <c r="H96" i="15"/>
  <c r="G96" i="15"/>
  <c r="AK95" i="15"/>
  <c r="AJ95" i="15"/>
  <c r="AI95" i="15"/>
  <c r="AH95" i="15"/>
  <c r="AG95" i="15"/>
  <c r="AF95" i="15"/>
  <c r="AE95" i="15"/>
  <c r="AD95" i="15"/>
  <c r="W95" i="15"/>
  <c r="S95" i="15"/>
  <c r="J95" i="15"/>
  <c r="H95" i="15"/>
  <c r="G95" i="15"/>
  <c r="AK94" i="15"/>
  <c r="AJ94" i="15"/>
  <c r="AI94" i="15"/>
  <c r="AH94" i="15"/>
  <c r="AG94" i="15"/>
  <c r="AF94" i="15"/>
  <c r="AE94" i="15"/>
  <c r="AD94" i="15"/>
  <c r="W94" i="15"/>
  <c r="S94" i="15"/>
  <c r="J94" i="15"/>
  <c r="H94" i="15"/>
  <c r="G94" i="15"/>
  <c r="AK93" i="15"/>
  <c r="AJ93" i="15"/>
  <c r="AI93" i="15"/>
  <c r="AH93" i="15"/>
  <c r="AG93" i="15"/>
  <c r="AF93" i="15"/>
  <c r="AE93" i="15"/>
  <c r="AD93" i="15"/>
  <c r="W93" i="15"/>
  <c r="J93" i="15"/>
  <c r="H93" i="15"/>
  <c r="G93" i="15"/>
  <c r="AK92" i="15"/>
  <c r="AJ92" i="15"/>
  <c r="AI92" i="15"/>
  <c r="AH92" i="15"/>
  <c r="AG92" i="15"/>
  <c r="AF92" i="15"/>
  <c r="AE92" i="15"/>
  <c r="AD92" i="15"/>
  <c r="W92" i="15"/>
  <c r="J92" i="15"/>
  <c r="H92" i="15"/>
  <c r="G92" i="15"/>
  <c r="AK91" i="15"/>
  <c r="AJ91" i="15"/>
  <c r="AI91" i="15"/>
  <c r="AH91" i="15"/>
  <c r="AG91" i="15"/>
  <c r="AF91" i="15"/>
  <c r="AE91" i="15"/>
  <c r="AD91" i="15"/>
  <c r="W91" i="15"/>
  <c r="S91" i="15"/>
  <c r="J91" i="15"/>
  <c r="H91" i="15"/>
  <c r="G91" i="15"/>
  <c r="AK90" i="15"/>
  <c r="AJ90" i="15"/>
  <c r="AI90" i="15"/>
  <c r="AH90" i="15"/>
  <c r="AG90" i="15"/>
  <c r="AF90" i="15"/>
  <c r="AE90" i="15"/>
  <c r="AD90" i="15"/>
  <c r="W90" i="15"/>
  <c r="S90" i="15"/>
  <c r="J90" i="15"/>
  <c r="H90" i="15"/>
  <c r="G90" i="15"/>
  <c r="AK89" i="15"/>
  <c r="AJ89" i="15"/>
  <c r="AI89" i="15"/>
  <c r="AH89" i="15"/>
  <c r="AG89" i="15"/>
  <c r="AF89" i="15"/>
  <c r="AE89" i="15"/>
  <c r="AD89" i="15"/>
  <c r="W89" i="15"/>
  <c r="J89" i="15"/>
  <c r="H89" i="15"/>
  <c r="G89" i="15"/>
  <c r="AK88" i="15"/>
  <c r="AJ88" i="15"/>
  <c r="AI88" i="15"/>
  <c r="AH88" i="15"/>
  <c r="AG88" i="15"/>
  <c r="AF88" i="15"/>
  <c r="AE88" i="15"/>
  <c r="AD88" i="15"/>
  <c r="W88" i="15"/>
  <c r="J88" i="15"/>
  <c r="H88" i="15"/>
  <c r="G88" i="15"/>
  <c r="AK87" i="15"/>
  <c r="AJ87" i="15"/>
  <c r="AI87" i="15"/>
  <c r="AH87" i="15"/>
  <c r="AG87" i="15"/>
  <c r="AF87" i="15"/>
  <c r="AE87" i="15"/>
  <c r="AD87" i="15"/>
  <c r="W87" i="15"/>
  <c r="S87" i="15"/>
  <c r="J87" i="15"/>
  <c r="H87" i="15"/>
  <c r="G87" i="15"/>
  <c r="AK86" i="15"/>
  <c r="AJ86" i="15"/>
  <c r="AI86" i="15"/>
  <c r="AH86" i="15"/>
  <c r="AG86" i="15"/>
  <c r="AF86" i="15"/>
  <c r="AE86" i="15"/>
  <c r="AD86" i="15"/>
  <c r="W86" i="15"/>
  <c r="S86" i="15"/>
  <c r="J86" i="15"/>
  <c r="H86" i="15"/>
  <c r="G86" i="15"/>
  <c r="AK85" i="15"/>
  <c r="AJ85" i="15"/>
  <c r="AI85" i="15"/>
  <c r="AH85" i="15"/>
  <c r="AG85" i="15"/>
  <c r="AF85" i="15"/>
  <c r="AE85" i="15"/>
  <c r="AD85" i="15"/>
  <c r="W85" i="15"/>
  <c r="J85" i="15"/>
  <c r="H85" i="15"/>
  <c r="G85" i="15"/>
  <c r="AK84" i="15"/>
  <c r="AJ84" i="15"/>
  <c r="AI84" i="15"/>
  <c r="AH84" i="15"/>
  <c r="AG84" i="15"/>
  <c r="AF84" i="15"/>
  <c r="AE84" i="15"/>
  <c r="AD84" i="15"/>
  <c r="W84" i="15"/>
  <c r="J84" i="15"/>
  <c r="H84" i="15"/>
  <c r="G84" i="15"/>
  <c r="AK83" i="15"/>
  <c r="AJ83" i="15"/>
  <c r="AI83" i="15"/>
  <c r="AH83" i="15"/>
  <c r="AG83" i="15"/>
  <c r="AF83" i="15"/>
  <c r="AE83" i="15"/>
  <c r="AD83" i="15"/>
  <c r="W83" i="15"/>
  <c r="S83" i="15"/>
  <c r="J83" i="15"/>
  <c r="H83" i="15"/>
  <c r="G83" i="15"/>
  <c r="AK82" i="15"/>
  <c r="AJ82" i="15"/>
  <c r="AI82" i="15"/>
  <c r="AH82" i="15"/>
  <c r="AG82" i="15"/>
  <c r="AF82" i="15"/>
  <c r="AE82" i="15"/>
  <c r="AD82" i="15"/>
  <c r="W82" i="15"/>
  <c r="S82" i="15"/>
  <c r="J82" i="15"/>
  <c r="H82" i="15"/>
  <c r="G82" i="15"/>
  <c r="AK81" i="15"/>
  <c r="AJ81" i="15"/>
  <c r="AI81" i="15"/>
  <c r="AH81" i="15"/>
  <c r="AG81" i="15"/>
  <c r="AF81" i="15"/>
  <c r="AE81" i="15"/>
  <c r="AD81" i="15"/>
  <c r="W81" i="15"/>
  <c r="J81" i="15"/>
  <c r="H81" i="15"/>
  <c r="G81" i="15"/>
  <c r="AK80" i="15"/>
  <c r="AJ80" i="15"/>
  <c r="AI80" i="15"/>
  <c r="AH80" i="15"/>
  <c r="AG80" i="15"/>
  <c r="AF80" i="15"/>
  <c r="AE80" i="15"/>
  <c r="AD80" i="15"/>
  <c r="W80" i="15"/>
  <c r="J80" i="15"/>
  <c r="H80" i="15"/>
  <c r="G80" i="15"/>
  <c r="AK79" i="15"/>
  <c r="AJ79" i="15"/>
  <c r="AI79" i="15"/>
  <c r="AH79" i="15"/>
  <c r="AG79" i="15"/>
  <c r="AF79" i="15"/>
  <c r="AE79" i="15"/>
  <c r="AD79" i="15"/>
  <c r="W79" i="15"/>
  <c r="S79" i="15"/>
  <c r="J79" i="15"/>
  <c r="H79" i="15"/>
  <c r="G79" i="15"/>
  <c r="AK78" i="15"/>
  <c r="AJ78" i="15"/>
  <c r="AI78" i="15"/>
  <c r="AH78" i="15"/>
  <c r="AG78" i="15"/>
  <c r="AF78" i="15"/>
  <c r="AE78" i="15"/>
  <c r="AD78" i="15"/>
  <c r="W78" i="15"/>
  <c r="S78" i="15"/>
  <c r="J78" i="15"/>
  <c r="H78" i="15"/>
  <c r="G78" i="15"/>
  <c r="AK77" i="15"/>
  <c r="AJ77" i="15"/>
  <c r="AI77" i="15"/>
  <c r="AH77" i="15"/>
  <c r="AG77" i="15"/>
  <c r="AF77" i="15"/>
  <c r="AE77" i="15"/>
  <c r="AD77" i="15"/>
  <c r="W77" i="15"/>
  <c r="J77" i="15"/>
  <c r="H77" i="15"/>
  <c r="G77" i="15"/>
  <c r="AK76" i="15"/>
  <c r="AJ76" i="15"/>
  <c r="AI76" i="15"/>
  <c r="AH76" i="15"/>
  <c r="AG76" i="15"/>
  <c r="AF76" i="15"/>
  <c r="AE76" i="15"/>
  <c r="AD76" i="15"/>
  <c r="W76" i="15"/>
  <c r="J76" i="15"/>
  <c r="H76" i="15"/>
  <c r="G76" i="15"/>
  <c r="AK75" i="15"/>
  <c r="AJ75" i="15"/>
  <c r="AI75" i="15"/>
  <c r="AH75" i="15"/>
  <c r="AG75" i="15"/>
  <c r="AF75" i="15"/>
  <c r="AE75" i="15"/>
  <c r="AD75" i="15"/>
  <c r="W75" i="15"/>
  <c r="S75" i="15"/>
  <c r="J75" i="15"/>
  <c r="H75" i="15"/>
  <c r="G75" i="15"/>
  <c r="AK74" i="15"/>
  <c r="AJ74" i="15"/>
  <c r="AI74" i="15"/>
  <c r="AH74" i="15"/>
  <c r="AG74" i="15"/>
  <c r="AF74" i="15"/>
  <c r="AE74" i="15"/>
  <c r="AD74" i="15"/>
  <c r="W74" i="15"/>
  <c r="S74" i="15"/>
  <c r="J74" i="15"/>
  <c r="H74" i="15"/>
  <c r="G74" i="15"/>
  <c r="AK73" i="15"/>
  <c r="AJ73" i="15"/>
  <c r="AI73" i="15"/>
  <c r="AH73" i="15"/>
  <c r="AG73" i="15"/>
  <c r="AF73" i="15"/>
  <c r="AE73" i="15"/>
  <c r="AD73" i="15"/>
  <c r="W73" i="15"/>
  <c r="J73" i="15"/>
  <c r="H73" i="15"/>
  <c r="G73" i="15"/>
  <c r="AK72" i="15"/>
  <c r="AJ72" i="15"/>
  <c r="AI72" i="15"/>
  <c r="AH72" i="15"/>
  <c r="AG72" i="15"/>
  <c r="AF72" i="15"/>
  <c r="AE72" i="15"/>
  <c r="AD72" i="15"/>
  <c r="W72" i="15"/>
  <c r="W132" i="15"/>
  <c r="J72" i="15"/>
  <c r="H72" i="15"/>
  <c r="G72" i="15"/>
  <c r="AK193" i="15"/>
  <c r="AJ193" i="15"/>
  <c r="AI193" i="15"/>
  <c r="AH193" i="15"/>
  <c r="AG193" i="15"/>
  <c r="AF193" i="15"/>
  <c r="AE193" i="15"/>
  <c r="AD193" i="15"/>
  <c r="W193" i="15"/>
  <c r="S193" i="15"/>
  <c r="J193" i="15"/>
  <c r="H193" i="15"/>
  <c r="G193" i="15"/>
  <c r="AK192" i="15"/>
  <c r="AJ192" i="15"/>
  <c r="AI192" i="15"/>
  <c r="AH192" i="15"/>
  <c r="AG192" i="15"/>
  <c r="AF192" i="15"/>
  <c r="AE192" i="15"/>
  <c r="AD192" i="15"/>
  <c r="W192" i="15"/>
  <c r="S192" i="15"/>
  <c r="J192" i="15"/>
  <c r="H192" i="15"/>
  <c r="G192" i="15"/>
  <c r="AK191" i="15"/>
  <c r="AJ191" i="15"/>
  <c r="AI191" i="15"/>
  <c r="AH191" i="15"/>
  <c r="AG191" i="15"/>
  <c r="AF191" i="15"/>
  <c r="AE191" i="15"/>
  <c r="AD191" i="15"/>
  <c r="W191" i="15"/>
  <c r="S191" i="15"/>
  <c r="J191" i="15"/>
  <c r="H191" i="15"/>
  <c r="G191" i="15"/>
  <c r="AK190" i="15"/>
  <c r="AJ190" i="15"/>
  <c r="AI190" i="15"/>
  <c r="AH190" i="15"/>
  <c r="AG190" i="15"/>
  <c r="AF190" i="15"/>
  <c r="AE190" i="15"/>
  <c r="AD190" i="15"/>
  <c r="W190" i="15"/>
  <c r="J190" i="15"/>
  <c r="H190" i="15"/>
  <c r="G190" i="15"/>
  <c r="AK189" i="15"/>
  <c r="AJ189" i="15"/>
  <c r="AI189" i="15"/>
  <c r="AH189" i="15"/>
  <c r="AG189" i="15"/>
  <c r="AF189" i="15"/>
  <c r="AE189" i="15"/>
  <c r="AD189" i="15"/>
  <c r="W189" i="15"/>
  <c r="S189" i="15"/>
  <c r="J189" i="15"/>
  <c r="H189" i="15"/>
  <c r="G189" i="15"/>
  <c r="AK188" i="15"/>
  <c r="AJ188" i="15"/>
  <c r="AI188" i="15"/>
  <c r="AH188" i="15"/>
  <c r="AG188" i="15"/>
  <c r="AF188" i="15"/>
  <c r="AE188" i="15"/>
  <c r="AD188" i="15"/>
  <c r="W188" i="15"/>
  <c r="S188" i="15"/>
  <c r="J188" i="15"/>
  <c r="H188" i="15"/>
  <c r="G188" i="15"/>
  <c r="AK187" i="15"/>
  <c r="AJ187" i="15"/>
  <c r="AI187" i="15"/>
  <c r="AH187" i="15"/>
  <c r="AG187" i="15"/>
  <c r="AF187" i="15"/>
  <c r="AE187" i="15"/>
  <c r="AD187" i="15"/>
  <c r="W187" i="15"/>
  <c r="S187" i="15"/>
  <c r="J187" i="15"/>
  <c r="H187" i="15"/>
  <c r="G187" i="15"/>
  <c r="AK186" i="15"/>
  <c r="AJ186" i="15"/>
  <c r="AI186" i="15"/>
  <c r="AH186" i="15"/>
  <c r="AG186" i="15"/>
  <c r="AF186" i="15"/>
  <c r="AE186" i="15"/>
  <c r="AD186" i="15"/>
  <c r="W186" i="15"/>
  <c r="J186" i="15"/>
  <c r="H186" i="15"/>
  <c r="G186" i="15"/>
  <c r="AK185" i="15"/>
  <c r="AJ185" i="15"/>
  <c r="AI185" i="15"/>
  <c r="AH185" i="15"/>
  <c r="AG185" i="15"/>
  <c r="AF185" i="15"/>
  <c r="AE185" i="15"/>
  <c r="AD185" i="15"/>
  <c r="W185" i="15"/>
  <c r="S185" i="15"/>
  <c r="J185" i="15"/>
  <c r="H185" i="15"/>
  <c r="G185" i="15"/>
  <c r="AK184" i="15"/>
  <c r="AJ184" i="15"/>
  <c r="AI184" i="15"/>
  <c r="AH184" i="15"/>
  <c r="AG184" i="15"/>
  <c r="AF184" i="15"/>
  <c r="AE184" i="15"/>
  <c r="AD184" i="15"/>
  <c r="W184" i="15"/>
  <c r="S184" i="15"/>
  <c r="J184" i="15"/>
  <c r="H184" i="15"/>
  <c r="G184" i="15"/>
  <c r="AK183" i="15"/>
  <c r="AJ183" i="15"/>
  <c r="AI183" i="15"/>
  <c r="AH183" i="15"/>
  <c r="AG183" i="15"/>
  <c r="AF183" i="15"/>
  <c r="AE183" i="15"/>
  <c r="AD183" i="15"/>
  <c r="W183" i="15"/>
  <c r="S183" i="15"/>
  <c r="J183" i="15"/>
  <c r="H183" i="15"/>
  <c r="G183" i="15"/>
  <c r="AK182" i="15"/>
  <c r="AJ182" i="15"/>
  <c r="AI182" i="15"/>
  <c r="AH182" i="15"/>
  <c r="AG182" i="15"/>
  <c r="AF182" i="15"/>
  <c r="AE182" i="15"/>
  <c r="AD182" i="15"/>
  <c r="W182" i="15"/>
  <c r="J182" i="15"/>
  <c r="G182" i="15"/>
  <c r="AK181" i="15"/>
  <c r="AJ181" i="15"/>
  <c r="AI181" i="15"/>
  <c r="AH181" i="15"/>
  <c r="AG181" i="15"/>
  <c r="AF181" i="15"/>
  <c r="AE181" i="15"/>
  <c r="AD181" i="15"/>
  <c r="W181" i="15"/>
  <c r="J181" i="15"/>
  <c r="G181" i="15"/>
  <c r="AK180" i="15"/>
  <c r="AJ180" i="15"/>
  <c r="AI180" i="15"/>
  <c r="AH180" i="15"/>
  <c r="AG180" i="15"/>
  <c r="AF180" i="15"/>
  <c r="AE180" i="15"/>
  <c r="AD180" i="15"/>
  <c r="W180" i="15"/>
  <c r="J180" i="15"/>
  <c r="G180" i="15"/>
  <c r="AK179" i="15"/>
  <c r="AJ179" i="15"/>
  <c r="AI179" i="15"/>
  <c r="AH179" i="15"/>
  <c r="AG179" i="15"/>
  <c r="AF179" i="15"/>
  <c r="AE179" i="15"/>
  <c r="AD179" i="15"/>
  <c r="W179" i="15"/>
  <c r="S179" i="15"/>
  <c r="J179" i="15"/>
  <c r="G179" i="15"/>
  <c r="AK178" i="15"/>
  <c r="AJ178" i="15"/>
  <c r="AI178" i="15"/>
  <c r="AH178" i="15"/>
  <c r="AG178" i="15"/>
  <c r="AF178" i="15"/>
  <c r="AE178" i="15"/>
  <c r="AD178" i="15"/>
  <c r="W178" i="15"/>
  <c r="J178" i="15"/>
  <c r="G178" i="15"/>
  <c r="AK177" i="15"/>
  <c r="AJ177" i="15"/>
  <c r="AI177" i="15"/>
  <c r="AH177" i="15"/>
  <c r="AG177" i="15"/>
  <c r="AF177" i="15"/>
  <c r="AE177" i="15"/>
  <c r="AD177" i="15"/>
  <c r="W177" i="15"/>
  <c r="J177" i="15"/>
  <c r="G177" i="15"/>
  <c r="AK176" i="15"/>
  <c r="AJ176" i="15"/>
  <c r="AI176" i="15"/>
  <c r="AH176" i="15"/>
  <c r="AG176" i="15"/>
  <c r="AF176" i="15"/>
  <c r="AE176" i="15"/>
  <c r="AD176" i="15"/>
  <c r="W176" i="15"/>
  <c r="J176" i="15"/>
  <c r="G176" i="15"/>
  <c r="AK175" i="15"/>
  <c r="AJ175" i="15"/>
  <c r="AI175" i="15"/>
  <c r="AH175" i="15"/>
  <c r="AG175" i="15"/>
  <c r="AF175" i="15"/>
  <c r="AE175" i="15"/>
  <c r="AD175" i="15"/>
  <c r="W175" i="15"/>
  <c r="S175" i="15"/>
  <c r="J175" i="15"/>
  <c r="G175" i="15"/>
  <c r="AK174" i="15"/>
  <c r="AJ174" i="15"/>
  <c r="AI174" i="15"/>
  <c r="AH174" i="15"/>
  <c r="AG174" i="15"/>
  <c r="AF174" i="15"/>
  <c r="AE174" i="15"/>
  <c r="AD174" i="15"/>
  <c r="W174" i="15"/>
  <c r="J174" i="15"/>
  <c r="G174" i="15"/>
  <c r="AK173" i="15"/>
  <c r="AJ173" i="15"/>
  <c r="AI173" i="15"/>
  <c r="AH173" i="15"/>
  <c r="AG173" i="15"/>
  <c r="AF173" i="15"/>
  <c r="AE173" i="15"/>
  <c r="AD173" i="15"/>
  <c r="W173" i="15"/>
  <c r="J173" i="15"/>
  <c r="G173" i="15"/>
  <c r="AK172" i="15"/>
  <c r="AJ172" i="15"/>
  <c r="AI172" i="15"/>
  <c r="AH172" i="15"/>
  <c r="AG172" i="15"/>
  <c r="AF172" i="15"/>
  <c r="AE172" i="15"/>
  <c r="AD172" i="15"/>
  <c r="W172" i="15"/>
  <c r="J172" i="15"/>
  <c r="G172" i="15"/>
  <c r="AK171" i="15"/>
  <c r="AJ171" i="15"/>
  <c r="AI171" i="15"/>
  <c r="AH171" i="15"/>
  <c r="AG171" i="15"/>
  <c r="AF171" i="15"/>
  <c r="AE171" i="15"/>
  <c r="AD171" i="15"/>
  <c r="W171" i="15"/>
  <c r="S171" i="15"/>
  <c r="J171" i="15"/>
  <c r="G171" i="15"/>
  <c r="AK170" i="15"/>
  <c r="AJ170" i="15"/>
  <c r="AI170" i="15"/>
  <c r="AH170" i="15"/>
  <c r="AG170" i="15"/>
  <c r="AF170" i="15"/>
  <c r="AE170" i="15"/>
  <c r="AD170" i="15"/>
  <c r="W170" i="15"/>
  <c r="J170" i="15"/>
  <c r="G170" i="15"/>
  <c r="AK169" i="15"/>
  <c r="AJ169" i="15"/>
  <c r="AI169" i="15"/>
  <c r="AH169" i="15"/>
  <c r="AG169" i="15"/>
  <c r="AF169" i="15"/>
  <c r="AE169" i="15"/>
  <c r="AD169" i="15"/>
  <c r="W169" i="15"/>
  <c r="J169" i="15"/>
  <c r="G169" i="15"/>
  <c r="AK168" i="15"/>
  <c r="AJ168" i="15"/>
  <c r="AI168" i="15"/>
  <c r="AH168" i="15"/>
  <c r="AG168" i="15"/>
  <c r="AF168" i="15"/>
  <c r="AE168" i="15"/>
  <c r="AD168" i="15"/>
  <c r="W168" i="15"/>
  <c r="J168" i="15"/>
  <c r="G168" i="15"/>
  <c r="AK167" i="15"/>
  <c r="AJ167" i="15"/>
  <c r="AI167" i="15"/>
  <c r="AH167" i="15"/>
  <c r="AG167" i="15"/>
  <c r="AF167" i="15"/>
  <c r="AE167" i="15"/>
  <c r="AD167" i="15"/>
  <c r="W167" i="15"/>
  <c r="S167" i="15"/>
  <c r="J167" i="15"/>
  <c r="G167" i="15"/>
  <c r="AK166" i="15"/>
  <c r="AJ166" i="15"/>
  <c r="AI166" i="15"/>
  <c r="AH166" i="15"/>
  <c r="AG166" i="15"/>
  <c r="AF166" i="15"/>
  <c r="AE166" i="15"/>
  <c r="AD166" i="15"/>
  <c r="W166" i="15"/>
  <c r="J166" i="15"/>
  <c r="G166" i="15"/>
  <c r="AK165" i="15"/>
  <c r="AJ165" i="15"/>
  <c r="AI165" i="15"/>
  <c r="AH165" i="15"/>
  <c r="AG165" i="15"/>
  <c r="AF165" i="15"/>
  <c r="AE165" i="15"/>
  <c r="AD165" i="15"/>
  <c r="W165" i="15"/>
  <c r="J165" i="15"/>
  <c r="G165" i="15"/>
  <c r="AK164" i="15"/>
  <c r="AJ164" i="15"/>
  <c r="AI164" i="15"/>
  <c r="AH164" i="15"/>
  <c r="AG164" i="15"/>
  <c r="AF164" i="15"/>
  <c r="AE164" i="15"/>
  <c r="AD164" i="15"/>
  <c r="W164" i="15"/>
  <c r="J164" i="15"/>
  <c r="G164" i="15"/>
  <c r="AK163" i="15"/>
  <c r="AJ163" i="15"/>
  <c r="AI163" i="15"/>
  <c r="AH163" i="15"/>
  <c r="AG163" i="15"/>
  <c r="AF163" i="15"/>
  <c r="AE163" i="15"/>
  <c r="AD163" i="15"/>
  <c r="W163" i="15"/>
  <c r="S163" i="15"/>
  <c r="J163" i="15"/>
  <c r="G163" i="15"/>
  <c r="AK162" i="15"/>
  <c r="AJ162" i="15"/>
  <c r="AI162" i="15"/>
  <c r="AH162" i="15"/>
  <c r="AG162" i="15"/>
  <c r="AF162" i="15"/>
  <c r="AE162" i="15"/>
  <c r="AD162" i="15"/>
  <c r="W162" i="15"/>
  <c r="J162" i="15"/>
  <c r="H162" i="15"/>
  <c r="G162" i="15"/>
  <c r="AK161" i="15"/>
  <c r="AJ161" i="15"/>
  <c r="AI161" i="15"/>
  <c r="AH161" i="15"/>
  <c r="AG161" i="15"/>
  <c r="AF161" i="15"/>
  <c r="AE161" i="15"/>
  <c r="AD161" i="15"/>
  <c r="W161" i="15"/>
  <c r="S161" i="15"/>
  <c r="J161" i="15"/>
  <c r="H161" i="15"/>
  <c r="G161" i="15"/>
  <c r="AK160" i="15"/>
  <c r="AJ160" i="15"/>
  <c r="AI160" i="15"/>
  <c r="AH160" i="15"/>
  <c r="AG160" i="15"/>
  <c r="AF160" i="15"/>
  <c r="AE160" i="15"/>
  <c r="AD160" i="15"/>
  <c r="W160" i="15"/>
  <c r="S160" i="15"/>
  <c r="J160" i="15"/>
  <c r="H160" i="15"/>
  <c r="G160" i="15"/>
  <c r="AK159" i="15"/>
  <c r="AJ159" i="15"/>
  <c r="AI159" i="15"/>
  <c r="AH159" i="15"/>
  <c r="AG159" i="15"/>
  <c r="AF159" i="15"/>
  <c r="AE159" i="15"/>
  <c r="AD159" i="15"/>
  <c r="W159" i="15"/>
  <c r="S159" i="15"/>
  <c r="J159" i="15"/>
  <c r="H159" i="15"/>
  <c r="G159" i="15"/>
  <c r="AK158" i="15"/>
  <c r="AJ158" i="15"/>
  <c r="AI158" i="15"/>
  <c r="AH158" i="15"/>
  <c r="AG158" i="15"/>
  <c r="AF158" i="15"/>
  <c r="AE158" i="15"/>
  <c r="AD158" i="15"/>
  <c r="W158" i="15"/>
  <c r="J158" i="15"/>
  <c r="H158" i="15"/>
  <c r="G158" i="15"/>
  <c r="AK157" i="15"/>
  <c r="AJ157" i="15"/>
  <c r="AI157" i="15"/>
  <c r="AH157" i="15"/>
  <c r="AG157" i="15"/>
  <c r="AF157" i="15"/>
  <c r="AE157" i="15"/>
  <c r="AD157" i="15"/>
  <c r="W157" i="15"/>
  <c r="S157" i="15"/>
  <c r="J157" i="15"/>
  <c r="H157" i="15"/>
  <c r="G157" i="15"/>
  <c r="AK156" i="15"/>
  <c r="AJ156" i="15"/>
  <c r="AI156" i="15"/>
  <c r="AH156" i="15"/>
  <c r="AG156" i="15"/>
  <c r="AF156" i="15"/>
  <c r="AE156" i="15"/>
  <c r="AD156" i="15"/>
  <c r="W156" i="15"/>
  <c r="S156" i="15"/>
  <c r="J156" i="15"/>
  <c r="H156" i="15"/>
  <c r="G156" i="15"/>
  <c r="AK155" i="15"/>
  <c r="AJ155" i="15"/>
  <c r="AI155" i="15"/>
  <c r="AH155" i="15"/>
  <c r="AG155" i="15"/>
  <c r="AF155" i="15"/>
  <c r="AE155" i="15"/>
  <c r="AD155" i="15"/>
  <c r="W155" i="15"/>
  <c r="S155" i="15"/>
  <c r="J155" i="15"/>
  <c r="H155" i="15"/>
  <c r="G155" i="15"/>
  <c r="AK154" i="15"/>
  <c r="AJ154" i="15"/>
  <c r="AI154" i="15"/>
  <c r="AH154" i="15"/>
  <c r="AG154" i="15"/>
  <c r="AF154" i="15"/>
  <c r="AE154" i="15"/>
  <c r="AD154" i="15"/>
  <c r="W154" i="15"/>
  <c r="J154" i="15"/>
  <c r="H154" i="15"/>
  <c r="G154" i="15"/>
  <c r="AK153" i="15"/>
  <c r="AJ153" i="15"/>
  <c r="AI153" i="15"/>
  <c r="AH153" i="15"/>
  <c r="AG153" i="15"/>
  <c r="AF153" i="15"/>
  <c r="AE153" i="15"/>
  <c r="AD153" i="15"/>
  <c r="W153" i="15"/>
  <c r="S153" i="15"/>
  <c r="J153" i="15"/>
  <c r="H153" i="15"/>
  <c r="G153" i="15"/>
  <c r="AK152" i="15"/>
  <c r="AJ152" i="15"/>
  <c r="AI152" i="15"/>
  <c r="AH152" i="15"/>
  <c r="AG152" i="15"/>
  <c r="AF152" i="15"/>
  <c r="AE152" i="15"/>
  <c r="AD152" i="15"/>
  <c r="W152" i="15"/>
  <c r="S152" i="15"/>
  <c r="J152" i="15"/>
  <c r="H152" i="15"/>
  <c r="G152" i="15"/>
  <c r="AK151" i="15"/>
  <c r="AJ151" i="15"/>
  <c r="AI151" i="15"/>
  <c r="AH151" i="15"/>
  <c r="AG151" i="15"/>
  <c r="AF151" i="15"/>
  <c r="AE151" i="15"/>
  <c r="AD151" i="15"/>
  <c r="W151" i="15"/>
  <c r="S151" i="15"/>
  <c r="J151" i="15"/>
  <c r="H151" i="15"/>
  <c r="G151" i="15"/>
  <c r="AK150" i="15"/>
  <c r="AJ150" i="15"/>
  <c r="AI150" i="15"/>
  <c r="AH150" i="15"/>
  <c r="AG150" i="15"/>
  <c r="AF150" i="15"/>
  <c r="AE150" i="15"/>
  <c r="AD150" i="15"/>
  <c r="W150" i="15"/>
  <c r="J150" i="15"/>
  <c r="H150" i="15"/>
  <c r="G150" i="15"/>
  <c r="AK149" i="15"/>
  <c r="AJ149" i="15"/>
  <c r="AI149" i="15"/>
  <c r="AH149" i="15"/>
  <c r="AG149" i="15"/>
  <c r="AF149" i="15"/>
  <c r="AE149" i="15"/>
  <c r="AD149" i="15"/>
  <c r="W149" i="15"/>
  <c r="S149" i="15"/>
  <c r="J149" i="15"/>
  <c r="H149" i="15"/>
  <c r="G149" i="15"/>
  <c r="AK148" i="15"/>
  <c r="AJ148" i="15"/>
  <c r="AI148" i="15"/>
  <c r="AH148" i="15"/>
  <c r="AG148" i="15"/>
  <c r="AF148" i="15"/>
  <c r="AE148" i="15"/>
  <c r="AD148" i="15"/>
  <c r="W148" i="15"/>
  <c r="S148" i="15"/>
  <c r="J148" i="15"/>
  <c r="H148" i="15"/>
  <c r="G148" i="15"/>
  <c r="AK147" i="15"/>
  <c r="AJ147" i="15"/>
  <c r="AI147" i="15"/>
  <c r="AH147" i="15"/>
  <c r="AG147" i="15"/>
  <c r="AF147" i="15"/>
  <c r="AE147" i="15"/>
  <c r="AD147" i="15"/>
  <c r="W147" i="15"/>
  <c r="S147" i="15"/>
  <c r="J147" i="15"/>
  <c r="H147" i="15"/>
  <c r="G147" i="15"/>
  <c r="AK146" i="15"/>
  <c r="AJ146" i="15"/>
  <c r="AI146" i="15"/>
  <c r="AH146" i="15"/>
  <c r="AG146" i="15"/>
  <c r="AF146" i="15"/>
  <c r="AE146" i="15"/>
  <c r="AD146" i="15"/>
  <c r="W146" i="15"/>
  <c r="J146" i="15"/>
  <c r="H146" i="15"/>
  <c r="G146" i="15"/>
  <c r="AK145" i="15"/>
  <c r="AJ145" i="15"/>
  <c r="AI145" i="15"/>
  <c r="AH145" i="15"/>
  <c r="AG145" i="15"/>
  <c r="AF145" i="15"/>
  <c r="AE145" i="15"/>
  <c r="AD145" i="15"/>
  <c r="W145" i="15"/>
  <c r="S145" i="15"/>
  <c r="J145" i="15"/>
  <c r="H145" i="15"/>
  <c r="G145" i="15"/>
  <c r="AK144" i="15"/>
  <c r="AJ144" i="15"/>
  <c r="AI144" i="15"/>
  <c r="AH144" i="15"/>
  <c r="AG144" i="15"/>
  <c r="AF144" i="15"/>
  <c r="AE144" i="15"/>
  <c r="AD144" i="15"/>
  <c r="W144" i="15"/>
  <c r="S144" i="15"/>
  <c r="J144" i="15"/>
  <c r="H144" i="15"/>
  <c r="G144" i="15"/>
  <c r="AK143" i="15"/>
  <c r="AJ143" i="15"/>
  <c r="AI143" i="15"/>
  <c r="AH143" i="15"/>
  <c r="AG143" i="15"/>
  <c r="AF143" i="15"/>
  <c r="AE143" i="15"/>
  <c r="AD143" i="15"/>
  <c r="W143" i="15"/>
  <c r="S143" i="15"/>
  <c r="J143" i="15"/>
  <c r="H143" i="15"/>
  <c r="G143" i="15"/>
  <c r="AK142" i="15"/>
  <c r="AJ142" i="15"/>
  <c r="AI142" i="15"/>
  <c r="AH142" i="15"/>
  <c r="AG142" i="15"/>
  <c r="AF142" i="15"/>
  <c r="AE142" i="15"/>
  <c r="AD142" i="15"/>
  <c r="W142" i="15"/>
  <c r="J142" i="15"/>
  <c r="H142" i="15"/>
  <c r="G142" i="15"/>
  <c r="AK141" i="15"/>
  <c r="AJ141" i="15"/>
  <c r="AI141" i="15"/>
  <c r="AH141" i="15"/>
  <c r="AG141" i="15"/>
  <c r="AF141" i="15"/>
  <c r="AE141" i="15"/>
  <c r="AD141" i="15"/>
  <c r="W141" i="15"/>
  <c r="S141" i="15"/>
  <c r="J141" i="15"/>
  <c r="H141" i="15"/>
  <c r="G141" i="15"/>
  <c r="AK140" i="15"/>
  <c r="AJ140" i="15"/>
  <c r="AI140" i="15"/>
  <c r="AH140" i="15"/>
  <c r="AG140" i="15"/>
  <c r="AF140" i="15"/>
  <c r="AE140" i="15"/>
  <c r="AD140" i="15"/>
  <c r="W140" i="15"/>
  <c r="S140" i="15"/>
  <c r="J140" i="15"/>
  <c r="H140" i="15"/>
  <c r="G140" i="15"/>
  <c r="AK139" i="15"/>
  <c r="AJ139" i="15"/>
  <c r="AI139" i="15"/>
  <c r="AH139" i="15"/>
  <c r="AG139" i="15"/>
  <c r="AF139" i="15"/>
  <c r="AE139" i="15"/>
  <c r="AD139" i="15"/>
  <c r="W139" i="15"/>
  <c r="S139" i="15"/>
  <c r="J139" i="15"/>
  <c r="H139" i="15"/>
  <c r="G139" i="15"/>
  <c r="AK138" i="15"/>
  <c r="AJ138" i="15"/>
  <c r="AI138" i="15"/>
  <c r="AH138" i="15"/>
  <c r="AG138" i="15"/>
  <c r="AF138" i="15"/>
  <c r="AE138" i="15"/>
  <c r="AD138" i="15"/>
  <c r="W138" i="15"/>
  <c r="J138" i="15"/>
  <c r="H138" i="15"/>
  <c r="G138" i="15"/>
  <c r="AK137" i="15"/>
  <c r="AJ137" i="15"/>
  <c r="AI137" i="15"/>
  <c r="AH137" i="15"/>
  <c r="AG137" i="15"/>
  <c r="AF137" i="15"/>
  <c r="AE137" i="15"/>
  <c r="AD137" i="15"/>
  <c r="W137" i="15"/>
  <c r="S137" i="15"/>
  <c r="J137" i="15"/>
  <c r="H137" i="15"/>
  <c r="G137" i="15"/>
  <c r="AK136" i="15"/>
  <c r="AJ136" i="15"/>
  <c r="AI136" i="15"/>
  <c r="AH136" i="15"/>
  <c r="AH194" i="15" s="1"/>
  <c r="AG136" i="15"/>
  <c r="AF136" i="15"/>
  <c r="AE136" i="15"/>
  <c r="AD136" i="15"/>
  <c r="AD194" i="15" s="1"/>
  <c r="AB82" i="34" s="1"/>
  <c r="W136" i="15"/>
  <c r="S136" i="15"/>
  <c r="J136" i="15"/>
  <c r="H136" i="15"/>
  <c r="G136" i="15"/>
  <c r="AK135" i="15"/>
  <c r="AJ135" i="15"/>
  <c r="AI135" i="15"/>
  <c r="AH135" i="15"/>
  <c r="AG135" i="15"/>
  <c r="AF135" i="15"/>
  <c r="AE135" i="15"/>
  <c r="AD135" i="15"/>
  <c r="W135" i="15"/>
  <c r="S135" i="15"/>
  <c r="J135" i="15"/>
  <c r="H135" i="15"/>
  <c r="G135" i="15"/>
  <c r="AK134" i="15"/>
  <c r="AJ134" i="15"/>
  <c r="AI134" i="15"/>
  <c r="AH134" i="15"/>
  <c r="AG134" i="15"/>
  <c r="AF134" i="15"/>
  <c r="AE134" i="15"/>
  <c r="AD134" i="15"/>
  <c r="W134" i="15"/>
  <c r="J134" i="15"/>
  <c r="J194" i="15" s="1"/>
  <c r="I82" i="34" s="1"/>
  <c r="H134" i="15"/>
  <c r="G134" i="15"/>
  <c r="D194" i="15"/>
  <c r="D132" i="15"/>
  <c r="D70" i="15"/>
  <c r="AK69" i="16"/>
  <c r="AJ69" i="16"/>
  <c r="AI69" i="16"/>
  <c r="AH69" i="16"/>
  <c r="AG69" i="16"/>
  <c r="AF69" i="16"/>
  <c r="AE69" i="16"/>
  <c r="AD69" i="16"/>
  <c r="W69" i="16"/>
  <c r="S69" i="16"/>
  <c r="J69" i="16"/>
  <c r="H69" i="16"/>
  <c r="G69" i="16"/>
  <c r="AK68" i="16"/>
  <c r="AJ68" i="16"/>
  <c r="AI68" i="16"/>
  <c r="AH68" i="16"/>
  <c r="AG68" i="16"/>
  <c r="AF68" i="16"/>
  <c r="AE68" i="16"/>
  <c r="AD68" i="16"/>
  <c r="W68" i="16"/>
  <c r="S68" i="16"/>
  <c r="J68" i="16"/>
  <c r="H68" i="16"/>
  <c r="G68" i="16"/>
  <c r="AK67" i="16"/>
  <c r="AJ67" i="16"/>
  <c r="AI67" i="16"/>
  <c r="AH67" i="16"/>
  <c r="AG67" i="16"/>
  <c r="AF67" i="16"/>
  <c r="AE67" i="16"/>
  <c r="AD67" i="16"/>
  <c r="W67" i="16"/>
  <c r="S67" i="16"/>
  <c r="J67" i="16"/>
  <c r="H67" i="16"/>
  <c r="G67" i="16"/>
  <c r="AK66" i="16"/>
  <c r="AJ66" i="16"/>
  <c r="AI66" i="16"/>
  <c r="AH66" i="16"/>
  <c r="AG66" i="16"/>
  <c r="AF66" i="16"/>
  <c r="AE66" i="16"/>
  <c r="AD66" i="16"/>
  <c r="W66" i="16"/>
  <c r="J66" i="16"/>
  <c r="H66" i="16"/>
  <c r="G66" i="16"/>
  <c r="AK65" i="16"/>
  <c r="AJ65" i="16"/>
  <c r="AI65" i="16"/>
  <c r="AH65" i="16"/>
  <c r="AG65" i="16"/>
  <c r="AF65" i="16"/>
  <c r="AE65" i="16"/>
  <c r="AD65" i="16"/>
  <c r="W65" i="16"/>
  <c r="S65" i="16"/>
  <c r="J65" i="16"/>
  <c r="H65" i="16"/>
  <c r="G65" i="16"/>
  <c r="AK64" i="16"/>
  <c r="AJ64" i="16"/>
  <c r="AI64" i="16"/>
  <c r="AH64" i="16"/>
  <c r="AG64" i="16"/>
  <c r="AF64" i="16"/>
  <c r="AE64" i="16"/>
  <c r="AD64" i="16"/>
  <c r="W64" i="16"/>
  <c r="S64" i="16"/>
  <c r="J64" i="16"/>
  <c r="H64" i="16"/>
  <c r="G64" i="16"/>
  <c r="AK63" i="16"/>
  <c r="AJ63" i="16"/>
  <c r="AI63" i="16"/>
  <c r="AH63" i="16"/>
  <c r="AG63" i="16"/>
  <c r="AF63" i="16"/>
  <c r="AE63" i="16"/>
  <c r="AD63" i="16"/>
  <c r="W63" i="16"/>
  <c r="S63" i="16"/>
  <c r="J63" i="16"/>
  <c r="H63" i="16"/>
  <c r="G63" i="16"/>
  <c r="AK62" i="16"/>
  <c r="AJ62" i="16"/>
  <c r="AI62" i="16"/>
  <c r="AH62" i="16"/>
  <c r="AG62" i="16"/>
  <c r="AF62" i="16"/>
  <c r="AE62" i="16"/>
  <c r="AD62" i="16"/>
  <c r="W62" i="16"/>
  <c r="J62" i="16"/>
  <c r="H62" i="16"/>
  <c r="G62" i="16"/>
  <c r="AK61" i="16"/>
  <c r="AJ61" i="16"/>
  <c r="AI61" i="16"/>
  <c r="AH61" i="16"/>
  <c r="AG61" i="16"/>
  <c r="AF61" i="16"/>
  <c r="AE61" i="16"/>
  <c r="AD61" i="16"/>
  <c r="W61" i="16"/>
  <c r="S61" i="16"/>
  <c r="J61" i="16"/>
  <c r="H61" i="16"/>
  <c r="G61" i="16"/>
  <c r="AK60" i="16"/>
  <c r="AJ60" i="16"/>
  <c r="AI60" i="16"/>
  <c r="AH60" i="16"/>
  <c r="AG60" i="16"/>
  <c r="AF60" i="16"/>
  <c r="AE60" i="16"/>
  <c r="AD60" i="16"/>
  <c r="W60" i="16"/>
  <c r="S60" i="16"/>
  <c r="J60" i="16"/>
  <c r="H60" i="16"/>
  <c r="G60" i="16"/>
  <c r="AK59" i="16"/>
  <c r="AJ59" i="16"/>
  <c r="AI59" i="16"/>
  <c r="AH59" i="16"/>
  <c r="AG59" i="16"/>
  <c r="AF59" i="16"/>
  <c r="AE59" i="16"/>
  <c r="AD59" i="16"/>
  <c r="W59" i="16"/>
  <c r="S59" i="16"/>
  <c r="J59" i="16"/>
  <c r="H59" i="16"/>
  <c r="G59" i="16"/>
  <c r="AK58" i="16"/>
  <c r="AJ58" i="16"/>
  <c r="AI58" i="16"/>
  <c r="AH58" i="16"/>
  <c r="AG58" i="16"/>
  <c r="AF58" i="16"/>
  <c r="AE58" i="16"/>
  <c r="AD58" i="16"/>
  <c r="W58" i="16"/>
  <c r="J58" i="16"/>
  <c r="G58" i="16"/>
  <c r="AK57" i="16"/>
  <c r="AJ57" i="16"/>
  <c r="AI57" i="16"/>
  <c r="AH57" i="16"/>
  <c r="AG57" i="16"/>
  <c r="AF57" i="16"/>
  <c r="AE57" i="16"/>
  <c r="AD57" i="16"/>
  <c r="W57" i="16"/>
  <c r="S57" i="16"/>
  <c r="J57" i="16"/>
  <c r="G57" i="16"/>
  <c r="AK56" i="16"/>
  <c r="AJ56" i="16"/>
  <c r="AI56" i="16"/>
  <c r="AH56" i="16"/>
  <c r="AG56" i="16"/>
  <c r="AF56" i="16"/>
  <c r="AE56" i="16"/>
  <c r="AD56" i="16"/>
  <c r="W56" i="16"/>
  <c r="S56" i="16"/>
  <c r="J56" i="16"/>
  <c r="G56" i="16"/>
  <c r="AK55" i="16"/>
  <c r="AJ55" i="16"/>
  <c r="AI55" i="16"/>
  <c r="AH55" i="16"/>
  <c r="AG55" i="16"/>
  <c r="AF55" i="16"/>
  <c r="AE55" i="16"/>
  <c r="AD55" i="16"/>
  <c r="W55" i="16"/>
  <c r="S55" i="16"/>
  <c r="J55" i="16"/>
  <c r="G55" i="16"/>
  <c r="AK54" i="16"/>
  <c r="AJ54" i="16"/>
  <c r="AI54" i="16"/>
  <c r="AH54" i="16"/>
  <c r="AG54" i="16"/>
  <c r="AF54" i="16"/>
  <c r="AE54" i="16"/>
  <c r="AD54" i="16"/>
  <c r="W54" i="16"/>
  <c r="J54" i="16"/>
  <c r="G54" i="16"/>
  <c r="AK53" i="16"/>
  <c r="AJ53" i="16"/>
  <c r="AI53" i="16"/>
  <c r="AH53" i="16"/>
  <c r="AG53" i="16"/>
  <c r="AF53" i="16"/>
  <c r="AE53" i="16"/>
  <c r="AD53" i="16"/>
  <c r="W53" i="16"/>
  <c r="S53" i="16"/>
  <c r="J53" i="16"/>
  <c r="G53" i="16"/>
  <c r="AK52" i="16"/>
  <c r="AJ52" i="16"/>
  <c r="AI52" i="16"/>
  <c r="AH52" i="16"/>
  <c r="AG52" i="16"/>
  <c r="AF52" i="16"/>
  <c r="AE52" i="16"/>
  <c r="AD52" i="16"/>
  <c r="W52" i="16"/>
  <c r="S52" i="16"/>
  <c r="J52" i="16"/>
  <c r="G52" i="16"/>
  <c r="AK51" i="16"/>
  <c r="AJ51" i="16"/>
  <c r="AI51" i="16"/>
  <c r="AH51" i="16"/>
  <c r="AG51" i="16"/>
  <c r="AF51" i="16"/>
  <c r="AE51" i="16"/>
  <c r="AD51" i="16"/>
  <c r="W51" i="16"/>
  <c r="S51" i="16"/>
  <c r="J51" i="16"/>
  <c r="G51" i="16"/>
  <c r="AK50" i="16"/>
  <c r="AJ50" i="16"/>
  <c r="AI50" i="16"/>
  <c r="AH50" i="16"/>
  <c r="AG50" i="16"/>
  <c r="AF50" i="16"/>
  <c r="AE50" i="16"/>
  <c r="AD50" i="16"/>
  <c r="W50" i="16"/>
  <c r="J50" i="16"/>
  <c r="G50" i="16"/>
  <c r="AK49" i="16"/>
  <c r="AJ49" i="16"/>
  <c r="AI49" i="16"/>
  <c r="AH49" i="16"/>
  <c r="AG49" i="16"/>
  <c r="AF49" i="16"/>
  <c r="AE49" i="16"/>
  <c r="AD49" i="16"/>
  <c r="W49" i="16"/>
  <c r="S49" i="16"/>
  <c r="J49" i="16"/>
  <c r="G49" i="16"/>
  <c r="AK48" i="16"/>
  <c r="AJ48" i="16"/>
  <c r="AI48" i="16"/>
  <c r="AH48" i="16"/>
  <c r="AG48" i="16"/>
  <c r="AF48" i="16"/>
  <c r="AE48" i="16"/>
  <c r="AD48" i="16"/>
  <c r="W48" i="16"/>
  <c r="S48" i="16"/>
  <c r="J48" i="16"/>
  <c r="G48" i="16"/>
  <c r="AK47" i="16"/>
  <c r="AJ47" i="16"/>
  <c r="AI47" i="16"/>
  <c r="AH47" i="16"/>
  <c r="AG47" i="16"/>
  <c r="AF47" i="16"/>
  <c r="AE47" i="16"/>
  <c r="AD47" i="16"/>
  <c r="W47" i="16"/>
  <c r="S47" i="16"/>
  <c r="J47" i="16"/>
  <c r="G47" i="16"/>
  <c r="AK46" i="16"/>
  <c r="AJ46" i="16"/>
  <c r="AI46" i="16"/>
  <c r="AH46" i="16"/>
  <c r="AG46" i="16"/>
  <c r="AF46" i="16"/>
  <c r="AE46" i="16"/>
  <c r="AD46" i="16"/>
  <c r="W46" i="16"/>
  <c r="J46" i="16"/>
  <c r="G46" i="16"/>
  <c r="AK45" i="16"/>
  <c r="AJ45" i="16"/>
  <c r="AI45" i="16"/>
  <c r="AH45" i="16"/>
  <c r="AG45" i="16"/>
  <c r="AF45" i="16"/>
  <c r="AE45" i="16"/>
  <c r="AD45" i="16"/>
  <c r="W45" i="16"/>
  <c r="S45" i="16"/>
  <c r="J45" i="16"/>
  <c r="G45" i="16"/>
  <c r="AK44" i="16"/>
  <c r="AJ44" i="16"/>
  <c r="AI44" i="16"/>
  <c r="AH44" i="16"/>
  <c r="AG44" i="16"/>
  <c r="AF44" i="16"/>
  <c r="AE44" i="16"/>
  <c r="AD44" i="16"/>
  <c r="W44" i="16"/>
  <c r="S44" i="16"/>
  <c r="J44" i="16"/>
  <c r="G44" i="16"/>
  <c r="AK43" i="16"/>
  <c r="AJ43" i="16"/>
  <c r="AI43" i="16"/>
  <c r="AH43" i="16"/>
  <c r="AG43" i="16"/>
  <c r="AF43" i="16"/>
  <c r="AE43" i="16"/>
  <c r="AD43" i="16"/>
  <c r="W43" i="16"/>
  <c r="S43" i="16"/>
  <c r="J43" i="16"/>
  <c r="G43" i="16"/>
  <c r="AK42" i="16"/>
  <c r="AJ42" i="16"/>
  <c r="AI42" i="16"/>
  <c r="AH42" i="16"/>
  <c r="AG42" i="16"/>
  <c r="AF42" i="16"/>
  <c r="AE42" i="16"/>
  <c r="AD42" i="16"/>
  <c r="W42" i="16"/>
  <c r="J42" i="16"/>
  <c r="G42" i="16"/>
  <c r="AK41" i="16"/>
  <c r="AJ41" i="16"/>
  <c r="AI41" i="16"/>
  <c r="AH41" i="16"/>
  <c r="AG41" i="16"/>
  <c r="AF41" i="16"/>
  <c r="AE41" i="16"/>
  <c r="AD41" i="16"/>
  <c r="W41" i="16"/>
  <c r="S41" i="16"/>
  <c r="J41" i="16"/>
  <c r="G41" i="16"/>
  <c r="AK40" i="16"/>
  <c r="AJ40" i="16"/>
  <c r="AI40" i="16"/>
  <c r="AH40" i="16"/>
  <c r="AG40" i="16"/>
  <c r="AF40" i="16"/>
  <c r="AE40" i="16"/>
  <c r="AD40" i="16"/>
  <c r="W40" i="16"/>
  <c r="S40" i="16"/>
  <c r="J40" i="16"/>
  <c r="G40" i="16"/>
  <c r="AK39" i="16"/>
  <c r="AJ39" i="16"/>
  <c r="AI39" i="16"/>
  <c r="AH39" i="16"/>
  <c r="AG39" i="16"/>
  <c r="AF39" i="16"/>
  <c r="AE39" i="16"/>
  <c r="AD39" i="16"/>
  <c r="W39" i="16"/>
  <c r="S39" i="16"/>
  <c r="J39" i="16"/>
  <c r="G39" i="16"/>
  <c r="AK38" i="16"/>
  <c r="AJ38" i="16"/>
  <c r="AI38" i="16"/>
  <c r="AH38" i="16"/>
  <c r="AG38" i="16"/>
  <c r="AF38" i="16"/>
  <c r="AE38" i="16"/>
  <c r="AD38" i="16"/>
  <c r="W38" i="16"/>
  <c r="J38" i="16"/>
  <c r="H38" i="16"/>
  <c r="G38" i="16"/>
  <c r="AK37" i="16"/>
  <c r="AJ37" i="16"/>
  <c r="AI37" i="16"/>
  <c r="AH37" i="16"/>
  <c r="AG37" i="16"/>
  <c r="AF37" i="16"/>
  <c r="AE37" i="16"/>
  <c r="AD37" i="16"/>
  <c r="W37" i="16"/>
  <c r="S37" i="16"/>
  <c r="J37" i="16"/>
  <c r="H37" i="16"/>
  <c r="G37" i="16"/>
  <c r="AK36" i="16"/>
  <c r="AJ36" i="16"/>
  <c r="AI36" i="16"/>
  <c r="AH36" i="16"/>
  <c r="AG36" i="16"/>
  <c r="AF36" i="16"/>
  <c r="AE36" i="16"/>
  <c r="AD36" i="16"/>
  <c r="W36" i="16"/>
  <c r="S36" i="16"/>
  <c r="J36" i="16"/>
  <c r="H36" i="16"/>
  <c r="G36" i="16"/>
  <c r="AK35" i="16"/>
  <c r="AJ35" i="16"/>
  <c r="AI35" i="16"/>
  <c r="AH35" i="16"/>
  <c r="AG35" i="16"/>
  <c r="AF35" i="16"/>
  <c r="AE35" i="16"/>
  <c r="AD35" i="16"/>
  <c r="W35" i="16"/>
  <c r="S35" i="16"/>
  <c r="J35" i="16"/>
  <c r="H35" i="16"/>
  <c r="G35" i="16"/>
  <c r="AK34" i="16"/>
  <c r="AJ34" i="16"/>
  <c r="AI34" i="16"/>
  <c r="AH34" i="16"/>
  <c r="AG34" i="16"/>
  <c r="AF34" i="16"/>
  <c r="AE34" i="16"/>
  <c r="AD34" i="16"/>
  <c r="W34" i="16"/>
  <c r="J34" i="16"/>
  <c r="H34" i="16"/>
  <c r="G34" i="16"/>
  <c r="AK33" i="16"/>
  <c r="AJ33" i="16"/>
  <c r="AI33" i="16"/>
  <c r="AH33" i="16"/>
  <c r="AG33" i="16"/>
  <c r="AF33" i="16"/>
  <c r="AE33" i="16"/>
  <c r="AD33" i="16"/>
  <c r="W33" i="16"/>
  <c r="S33" i="16"/>
  <c r="J33" i="16"/>
  <c r="H33" i="16"/>
  <c r="G33" i="16"/>
  <c r="AK32" i="16"/>
  <c r="AJ32" i="16"/>
  <c r="AI32" i="16"/>
  <c r="AH32" i="16"/>
  <c r="AG32" i="16"/>
  <c r="AF32" i="16"/>
  <c r="AE32" i="16"/>
  <c r="AD32" i="16"/>
  <c r="W32" i="16"/>
  <c r="S32" i="16"/>
  <c r="J32" i="16"/>
  <c r="H32" i="16"/>
  <c r="G32" i="16"/>
  <c r="AK31" i="16"/>
  <c r="AJ31" i="16"/>
  <c r="AI31" i="16"/>
  <c r="AH31" i="16"/>
  <c r="AG31" i="16"/>
  <c r="AF31" i="16"/>
  <c r="AE31" i="16"/>
  <c r="AD31" i="16"/>
  <c r="W31" i="16"/>
  <c r="S31" i="16"/>
  <c r="J31" i="16"/>
  <c r="H31" i="16"/>
  <c r="G31" i="16"/>
  <c r="AK30" i="16"/>
  <c r="AJ30" i="16"/>
  <c r="AI30" i="16"/>
  <c r="AH30" i="16"/>
  <c r="AG30" i="16"/>
  <c r="AF30" i="16"/>
  <c r="AE30" i="16"/>
  <c r="AD30" i="16"/>
  <c r="W30" i="16"/>
  <c r="J30" i="16"/>
  <c r="H30" i="16"/>
  <c r="G30" i="16"/>
  <c r="AK29" i="16"/>
  <c r="AJ29" i="16"/>
  <c r="AI29" i="16"/>
  <c r="AH29" i="16"/>
  <c r="AG29" i="16"/>
  <c r="AF29" i="16"/>
  <c r="AE29" i="16"/>
  <c r="AD29" i="16"/>
  <c r="W29" i="16"/>
  <c r="S29" i="16"/>
  <c r="J29" i="16"/>
  <c r="H29" i="16"/>
  <c r="G29" i="16"/>
  <c r="AK28" i="16"/>
  <c r="AJ28" i="16"/>
  <c r="AI28" i="16"/>
  <c r="AH28" i="16"/>
  <c r="AG28" i="16"/>
  <c r="AF28" i="16"/>
  <c r="AE28" i="16"/>
  <c r="AD28" i="16"/>
  <c r="W28" i="16"/>
  <c r="S28" i="16"/>
  <c r="J28" i="16"/>
  <c r="H28" i="16"/>
  <c r="G28" i="16"/>
  <c r="AK27" i="16"/>
  <c r="AJ27" i="16"/>
  <c r="AI27" i="16"/>
  <c r="AH27" i="16"/>
  <c r="AG27" i="16"/>
  <c r="AF27" i="16"/>
  <c r="AE27" i="16"/>
  <c r="AD27" i="16"/>
  <c r="W27" i="16"/>
  <c r="S27" i="16"/>
  <c r="J27" i="16"/>
  <c r="H27" i="16"/>
  <c r="G27" i="16"/>
  <c r="AK26" i="16"/>
  <c r="AJ26" i="16"/>
  <c r="AI26" i="16"/>
  <c r="AH26" i="16"/>
  <c r="AG26" i="16"/>
  <c r="AF26" i="16"/>
  <c r="AE26" i="16"/>
  <c r="AD26" i="16"/>
  <c r="W26" i="16"/>
  <c r="J26" i="16"/>
  <c r="H26" i="16"/>
  <c r="G26" i="16"/>
  <c r="AK25" i="16"/>
  <c r="AJ25" i="16"/>
  <c r="AI25" i="16"/>
  <c r="AH25" i="16"/>
  <c r="AG25" i="16"/>
  <c r="AF25" i="16"/>
  <c r="AE25" i="16"/>
  <c r="AD25" i="16"/>
  <c r="W25" i="16"/>
  <c r="S25" i="16"/>
  <c r="J25" i="16"/>
  <c r="H25" i="16"/>
  <c r="G25" i="16"/>
  <c r="AK24" i="16"/>
  <c r="AJ24" i="16"/>
  <c r="AI24" i="16"/>
  <c r="AH24" i="16"/>
  <c r="AG24" i="16"/>
  <c r="AF24" i="16"/>
  <c r="AE24" i="16"/>
  <c r="AD24" i="16"/>
  <c r="W24" i="16"/>
  <c r="S24" i="16"/>
  <c r="J24" i="16"/>
  <c r="H24" i="16"/>
  <c r="G24" i="16"/>
  <c r="AK23" i="16"/>
  <c r="AJ23" i="16"/>
  <c r="AI23" i="16"/>
  <c r="AH23" i="16"/>
  <c r="AG23" i="16"/>
  <c r="AF23" i="16"/>
  <c r="AE23" i="16"/>
  <c r="AD23" i="16"/>
  <c r="W23" i="16"/>
  <c r="S23" i="16"/>
  <c r="J23" i="16"/>
  <c r="H23" i="16"/>
  <c r="G23" i="16"/>
  <c r="AK22" i="16"/>
  <c r="AJ22" i="16"/>
  <c r="AI22" i="16"/>
  <c r="AH22" i="16"/>
  <c r="AG22" i="16"/>
  <c r="AF22" i="16"/>
  <c r="AE22" i="16"/>
  <c r="AD22" i="16"/>
  <c r="W22" i="16"/>
  <c r="J22" i="16"/>
  <c r="H22" i="16"/>
  <c r="G22" i="16"/>
  <c r="AK21" i="16"/>
  <c r="AJ21" i="16"/>
  <c r="AI21" i="16"/>
  <c r="AH21" i="16"/>
  <c r="AG21" i="16"/>
  <c r="AF21" i="16"/>
  <c r="AE21" i="16"/>
  <c r="AD21" i="16"/>
  <c r="W21" i="16"/>
  <c r="S21" i="16"/>
  <c r="J21" i="16"/>
  <c r="H21" i="16"/>
  <c r="G21" i="16"/>
  <c r="AK20" i="16"/>
  <c r="AJ20" i="16"/>
  <c r="AI20" i="16"/>
  <c r="AH20" i="16"/>
  <c r="AG20" i="16"/>
  <c r="AF20" i="16"/>
  <c r="AE20" i="16"/>
  <c r="AD20" i="16"/>
  <c r="W20" i="16"/>
  <c r="S20" i="16"/>
  <c r="J20" i="16"/>
  <c r="H20" i="16"/>
  <c r="G20" i="16"/>
  <c r="AK19" i="16"/>
  <c r="AJ19" i="16"/>
  <c r="AI19" i="16"/>
  <c r="AH19" i="16"/>
  <c r="AG19" i="16"/>
  <c r="AF19" i="16"/>
  <c r="AE19" i="16"/>
  <c r="AD19" i="16"/>
  <c r="W19" i="16"/>
  <c r="S19" i="16"/>
  <c r="J19" i="16"/>
  <c r="H19" i="16"/>
  <c r="G19" i="16"/>
  <c r="AK18" i="16"/>
  <c r="AJ18" i="16"/>
  <c r="AI18" i="16"/>
  <c r="AH18" i="16"/>
  <c r="AG18" i="16"/>
  <c r="AF18" i="16"/>
  <c r="AE18" i="16"/>
  <c r="AD18" i="16"/>
  <c r="W18" i="16"/>
  <c r="J18" i="16"/>
  <c r="H18" i="16"/>
  <c r="G18" i="16"/>
  <c r="AK17" i="16"/>
  <c r="AJ17" i="16"/>
  <c r="AI17" i="16"/>
  <c r="AH17" i="16"/>
  <c r="AG17" i="16"/>
  <c r="AF17" i="16"/>
  <c r="AE17" i="16"/>
  <c r="AD17" i="16"/>
  <c r="W17" i="16"/>
  <c r="S17" i="16"/>
  <c r="J17" i="16"/>
  <c r="H17" i="16"/>
  <c r="G17" i="16"/>
  <c r="AK16" i="16"/>
  <c r="AJ16" i="16"/>
  <c r="AI16" i="16"/>
  <c r="AH16" i="16"/>
  <c r="AG16" i="16"/>
  <c r="AF16" i="16"/>
  <c r="AE16" i="16"/>
  <c r="AD16" i="16"/>
  <c r="W16" i="16"/>
  <c r="S16" i="16"/>
  <c r="J16" i="16"/>
  <c r="H16" i="16"/>
  <c r="G16" i="16"/>
  <c r="AK15" i="16"/>
  <c r="AJ15" i="16"/>
  <c r="AI15" i="16"/>
  <c r="AH15" i="16"/>
  <c r="AG15" i="16"/>
  <c r="AF15" i="16"/>
  <c r="AE15" i="16"/>
  <c r="AD15" i="16"/>
  <c r="W15" i="16"/>
  <c r="S15" i="16"/>
  <c r="J15" i="16"/>
  <c r="H15" i="16"/>
  <c r="G15" i="16"/>
  <c r="AK14" i="16"/>
  <c r="AJ14" i="16"/>
  <c r="AI14" i="16"/>
  <c r="AH14" i="16"/>
  <c r="AG14" i="16"/>
  <c r="AF14" i="16"/>
  <c r="AE14" i="16"/>
  <c r="AD14" i="16"/>
  <c r="W14" i="16"/>
  <c r="J14" i="16"/>
  <c r="H14" i="16"/>
  <c r="G14" i="16"/>
  <c r="AK13" i="16"/>
  <c r="AJ13" i="16"/>
  <c r="AI13" i="16"/>
  <c r="AH13" i="16"/>
  <c r="AG13" i="16"/>
  <c r="AF13" i="16"/>
  <c r="AE13" i="16"/>
  <c r="AD13" i="16"/>
  <c r="W13" i="16"/>
  <c r="S13" i="16"/>
  <c r="J13" i="16"/>
  <c r="H13" i="16"/>
  <c r="G13" i="16"/>
  <c r="AK12" i="16"/>
  <c r="AJ12" i="16"/>
  <c r="AI12" i="16"/>
  <c r="AH12" i="16"/>
  <c r="AG12" i="16"/>
  <c r="AF12" i="16"/>
  <c r="AE12" i="16"/>
  <c r="AD12" i="16"/>
  <c r="W12" i="16"/>
  <c r="S12" i="16"/>
  <c r="J12" i="16"/>
  <c r="H12" i="16"/>
  <c r="G12" i="16"/>
  <c r="AK11" i="16"/>
  <c r="AJ11" i="16"/>
  <c r="AI11" i="16"/>
  <c r="AH11" i="16"/>
  <c r="AG11" i="16"/>
  <c r="AF11" i="16"/>
  <c r="AE11" i="16"/>
  <c r="AD11" i="16"/>
  <c r="W11" i="16"/>
  <c r="S11" i="16"/>
  <c r="J11" i="16"/>
  <c r="H11" i="16"/>
  <c r="G11" i="16"/>
  <c r="AK10" i="16"/>
  <c r="AJ10" i="16"/>
  <c r="AI10" i="16"/>
  <c r="AH10" i="16"/>
  <c r="AG10" i="16"/>
  <c r="AF10" i="16"/>
  <c r="AE10" i="16"/>
  <c r="AD10" i="16"/>
  <c r="W10" i="16"/>
  <c r="J10" i="16"/>
  <c r="H10" i="16"/>
  <c r="G10" i="16"/>
  <c r="AK131" i="16"/>
  <c r="AJ131" i="16"/>
  <c r="AI131" i="16"/>
  <c r="AH131" i="16"/>
  <c r="AG131" i="16"/>
  <c r="AF131" i="16"/>
  <c r="AE131" i="16"/>
  <c r="AD131" i="16"/>
  <c r="W131" i="16"/>
  <c r="S131" i="16"/>
  <c r="J131" i="16"/>
  <c r="H131" i="16"/>
  <c r="G131" i="16"/>
  <c r="AK130" i="16"/>
  <c r="AJ130" i="16"/>
  <c r="AI130" i="16"/>
  <c r="AH130" i="16"/>
  <c r="AG130" i="16"/>
  <c r="AF130" i="16"/>
  <c r="AE130" i="16"/>
  <c r="AD130" i="16"/>
  <c r="W130" i="16"/>
  <c r="S130" i="16"/>
  <c r="J130" i="16"/>
  <c r="H130" i="16"/>
  <c r="G130" i="16"/>
  <c r="AK129" i="16"/>
  <c r="AJ129" i="16"/>
  <c r="AI129" i="16"/>
  <c r="AH129" i="16"/>
  <c r="AG129" i="16"/>
  <c r="AF129" i="16"/>
  <c r="AE129" i="16"/>
  <c r="AD129" i="16"/>
  <c r="W129" i="16"/>
  <c r="S129" i="16"/>
  <c r="J129" i="16"/>
  <c r="H129" i="16"/>
  <c r="G129" i="16"/>
  <c r="AK128" i="16"/>
  <c r="AJ128" i="16"/>
  <c r="AI128" i="16"/>
  <c r="AH128" i="16"/>
  <c r="AG128" i="16"/>
  <c r="AF128" i="16"/>
  <c r="AE128" i="16"/>
  <c r="AD128" i="16"/>
  <c r="W128" i="16"/>
  <c r="J128" i="16"/>
  <c r="H128" i="16"/>
  <c r="G128" i="16"/>
  <c r="AK127" i="16"/>
  <c r="AJ127" i="16"/>
  <c r="AI127" i="16"/>
  <c r="AH127" i="16"/>
  <c r="AG127" i="16"/>
  <c r="AF127" i="16"/>
  <c r="AE127" i="16"/>
  <c r="AD127" i="16"/>
  <c r="W127" i="16"/>
  <c r="S127" i="16"/>
  <c r="J127" i="16"/>
  <c r="H127" i="16"/>
  <c r="G127" i="16"/>
  <c r="AK126" i="16"/>
  <c r="AJ126" i="16"/>
  <c r="AI126" i="16"/>
  <c r="AH126" i="16"/>
  <c r="AG126" i="16"/>
  <c r="AF126" i="16"/>
  <c r="AE126" i="16"/>
  <c r="AD126" i="16"/>
  <c r="W126" i="16"/>
  <c r="S126" i="16"/>
  <c r="J126" i="16"/>
  <c r="H126" i="16"/>
  <c r="G126" i="16"/>
  <c r="AK125" i="16"/>
  <c r="AJ125" i="16"/>
  <c r="AI125" i="16"/>
  <c r="AH125" i="16"/>
  <c r="AG125" i="16"/>
  <c r="AF125" i="16"/>
  <c r="AE125" i="16"/>
  <c r="AD125" i="16"/>
  <c r="W125" i="16"/>
  <c r="S125" i="16"/>
  <c r="J125" i="16"/>
  <c r="H125" i="16"/>
  <c r="G125" i="16"/>
  <c r="AK124" i="16"/>
  <c r="AJ124" i="16"/>
  <c r="AI124" i="16"/>
  <c r="AH124" i="16"/>
  <c r="AG124" i="16"/>
  <c r="AF124" i="16"/>
  <c r="AE124" i="16"/>
  <c r="AD124" i="16"/>
  <c r="W124" i="16"/>
  <c r="J124" i="16"/>
  <c r="H124" i="16"/>
  <c r="G124" i="16"/>
  <c r="AK123" i="16"/>
  <c r="AJ123" i="16"/>
  <c r="AI123" i="16"/>
  <c r="AH123" i="16"/>
  <c r="AG123" i="16"/>
  <c r="AF123" i="16"/>
  <c r="AE123" i="16"/>
  <c r="AD123" i="16"/>
  <c r="W123" i="16"/>
  <c r="S123" i="16"/>
  <c r="J123" i="16"/>
  <c r="H123" i="16"/>
  <c r="G123" i="16"/>
  <c r="AK122" i="16"/>
  <c r="AJ122" i="16"/>
  <c r="AI122" i="16"/>
  <c r="AH122" i="16"/>
  <c r="AG122" i="16"/>
  <c r="AF122" i="16"/>
  <c r="AE122" i="16"/>
  <c r="AD122" i="16"/>
  <c r="W122" i="16"/>
  <c r="S122" i="16"/>
  <c r="J122" i="16"/>
  <c r="H122" i="16"/>
  <c r="G122" i="16"/>
  <c r="AK121" i="16"/>
  <c r="AJ121" i="16"/>
  <c r="AI121" i="16"/>
  <c r="AH121" i="16"/>
  <c r="AG121" i="16"/>
  <c r="AF121" i="16"/>
  <c r="AE121" i="16"/>
  <c r="AD121" i="16"/>
  <c r="W121" i="16"/>
  <c r="S121" i="16"/>
  <c r="J121" i="16"/>
  <c r="H121" i="16"/>
  <c r="G121" i="16"/>
  <c r="AK120" i="16"/>
  <c r="AJ120" i="16"/>
  <c r="AI120" i="16"/>
  <c r="AH120" i="16"/>
  <c r="AG120" i="16"/>
  <c r="AF120" i="16"/>
  <c r="AE120" i="16"/>
  <c r="AD120" i="16"/>
  <c r="W120" i="16"/>
  <c r="J120" i="16"/>
  <c r="G120" i="16"/>
  <c r="AK119" i="16"/>
  <c r="AJ119" i="16"/>
  <c r="AI119" i="16"/>
  <c r="AH119" i="16"/>
  <c r="AG119" i="16"/>
  <c r="AF119" i="16"/>
  <c r="AE119" i="16"/>
  <c r="AD119" i="16"/>
  <c r="W119" i="16"/>
  <c r="S119" i="16"/>
  <c r="J119" i="16"/>
  <c r="G119" i="16"/>
  <c r="AK118" i="16"/>
  <c r="AJ118" i="16"/>
  <c r="AI118" i="16"/>
  <c r="AH118" i="16"/>
  <c r="AG118" i="16"/>
  <c r="AF118" i="16"/>
  <c r="AE118" i="16"/>
  <c r="AD118" i="16"/>
  <c r="W118" i="16"/>
  <c r="S118" i="16"/>
  <c r="J118" i="16"/>
  <c r="G118" i="16"/>
  <c r="AK117" i="16"/>
  <c r="AJ117" i="16"/>
  <c r="AI117" i="16"/>
  <c r="AH117" i="16"/>
  <c r="AG117" i="16"/>
  <c r="AF117" i="16"/>
  <c r="AE117" i="16"/>
  <c r="AD117" i="16"/>
  <c r="W117" i="16"/>
  <c r="S117" i="16"/>
  <c r="J117" i="16"/>
  <c r="G117" i="16"/>
  <c r="AK116" i="16"/>
  <c r="AJ116" i="16"/>
  <c r="AI116" i="16"/>
  <c r="AH116" i="16"/>
  <c r="AG116" i="16"/>
  <c r="AF116" i="16"/>
  <c r="AE116" i="16"/>
  <c r="AD116" i="16"/>
  <c r="W116" i="16"/>
  <c r="J116" i="16"/>
  <c r="G116" i="16"/>
  <c r="AK115" i="16"/>
  <c r="AJ115" i="16"/>
  <c r="AI115" i="16"/>
  <c r="AH115" i="16"/>
  <c r="AG115" i="16"/>
  <c r="AF115" i="16"/>
  <c r="AE115" i="16"/>
  <c r="AD115" i="16"/>
  <c r="W115" i="16"/>
  <c r="S115" i="16"/>
  <c r="J115" i="16"/>
  <c r="G115" i="16"/>
  <c r="AK114" i="16"/>
  <c r="AJ114" i="16"/>
  <c r="AI114" i="16"/>
  <c r="AH114" i="16"/>
  <c r="AG114" i="16"/>
  <c r="AF114" i="16"/>
  <c r="AE114" i="16"/>
  <c r="AD114" i="16"/>
  <c r="W114" i="16"/>
  <c r="S114" i="16"/>
  <c r="J114" i="16"/>
  <c r="G114" i="16"/>
  <c r="AK113" i="16"/>
  <c r="AJ113" i="16"/>
  <c r="AI113" i="16"/>
  <c r="AH113" i="16"/>
  <c r="AG113" i="16"/>
  <c r="AF113" i="16"/>
  <c r="AE113" i="16"/>
  <c r="AD113" i="16"/>
  <c r="W113" i="16"/>
  <c r="S113" i="16"/>
  <c r="J113" i="16"/>
  <c r="G113" i="16"/>
  <c r="AK112" i="16"/>
  <c r="AJ112" i="16"/>
  <c r="AI112" i="16"/>
  <c r="AH112" i="16"/>
  <c r="AG112" i="16"/>
  <c r="AF112" i="16"/>
  <c r="AE112" i="16"/>
  <c r="AD112" i="16"/>
  <c r="W112" i="16"/>
  <c r="J112" i="16"/>
  <c r="G112" i="16"/>
  <c r="AK111" i="16"/>
  <c r="AJ111" i="16"/>
  <c r="AI111" i="16"/>
  <c r="AH111" i="16"/>
  <c r="AG111" i="16"/>
  <c r="AF111" i="16"/>
  <c r="AE111" i="16"/>
  <c r="AD111" i="16"/>
  <c r="W111" i="16"/>
  <c r="S111" i="16"/>
  <c r="J111" i="16"/>
  <c r="G111" i="16"/>
  <c r="AK110" i="16"/>
  <c r="AJ110" i="16"/>
  <c r="AI110" i="16"/>
  <c r="AH110" i="16"/>
  <c r="AG110" i="16"/>
  <c r="AF110" i="16"/>
  <c r="AE110" i="16"/>
  <c r="AD110" i="16"/>
  <c r="W110" i="16"/>
  <c r="S110" i="16"/>
  <c r="J110" i="16"/>
  <c r="G110" i="16"/>
  <c r="AK109" i="16"/>
  <c r="AJ109" i="16"/>
  <c r="AI109" i="16"/>
  <c r="AH109" i="16"/>
  <c r="AG109" i="16"/>
  <c r="AF109" i="16"/>
  <c r="AE109" i="16"/>
  <c r="AD109" i="16"/>
  <c r="W109" i="16"/>
  <c r="S109" i="16"/>
  <c r="J109" i="16"/>
  <c r="G109" i="16"/>
  <c r="AK108" i="16"/>
  <c r="AJ108" i="16"/>
  <c r="AI108" i="16"/>
  <c r="AH108" i="16"/>
  <c r="AG108" i="16"/>
  <c r="AF108" i="16"/>
  <c r="AE108" i="16"/>
  <c r="AD108" i="16"/>
  <c r="W108" i="16"/>
  <c r="J108" i="16"/>
  <c r="G108" i="16"/>
  <c r="AK107" i="16"/>
  <c r="AJ107" i="16"/>
  <c r="AI107" i="16"/>
  <c r="AH107" i="16"/>
  <c r="AG107" i="16"/>
  <c r="AF107" i="16"/>
  <c r="AE107" i="16"/>
  <c r="AD107" i="16"/>
  <c r="W107" i="16"/>
  <c r="S107" i="16"/>
  <c r="J107" i="16"/>
  <c r="G107" i="16"/>
  <c r="AK106" i="16"/>
  <c r="AJ106" i="16"/>
  <c r="AI106" i="16"/>
  <c r="AH106" i="16"/>
  <c r="AG106" i="16"/>
  <c r="AF106" i="16"/>
  <c r="AE106" i="16"/>
  <c r="AD106" i="16"/>
  <c r="W106" i="16"/>
  <c r="S106" i="16"/>
  <c r="J106" i="16"/>
  <c r="G106" i="16"/>
  <c r="AK105" i="16"/>
  <c r="AJ105" i="16"/>
  <c r="AI105" i="16"/>
  <c r="AH105" i="16"/>
  <c r="AG105" i="16"/>
  <c r="AF105" i="16"/>
  <c r="AE105" i="16"/>
  <c r="AD105" i="16"/>
  <c r="W105" i="16"/>
  <c r="S105" i="16"/>
  <c r="J105" i="16"/>
  <c r="G105" i="16"/>
  <c r="AK104" i="16"/>
  <c r="AJ104" i="16"/>
  <c r="AI104" i="16"/>
  <c r="AH104" i="16"/>
  <c r="AG104" i="16"/>
  <c r="AF104" i="16"/>
  <c r="AE104" i="16"/>
  <c r="AD104" i="16"/>
  <c r="W104" i="16"/>
  <c r="J104" i="16"/>
  <c r="G104" i="16"/>
  <c r="AK103" i="16"/>
  <c r="AJ103" i="16"/>
  <c r="AI103" i="16"/>
  <c r="AH103" i="16"/>
  <c r="AG103" i="16"/>
  <c r="AF103" i="16"/>
  <c r="AE103" i="16"/>
  <c r="AD103" i="16"/>
  <c r="W103" i="16"/>
  <c r="S103" i="16"/>
  <c r="J103" i="16"/>
  <c r="G103" i="16"/>
  <c r="AK102" i="16"/>
  <c r="AJ102" i="16"/>
  <c r="AI102" i="16"/>
  <c r="AH102" i="16"/>
  <c r="AG102" i="16"/>
  <c r="AF102" i="16"/>
  <c r="AE102" i="16"/>
  <c r="AD102" i="16"/>
  <c r="W102" i="16"/>
  <c r="S102" i="16"/>
  <c r="J102" i="16"/>
  <c r="G102" i="16"/>
  <c r="AK101" i="16"/>
  <c r="AJ101" i="16"/>
  <c r="AI101" i="16"/>
  <c r="AH101" i="16"/>
  <c r="AG101" i="16"/>
  <c r="AF101" i="16"/>
  <c r="AE101" i="16"/>
  <c r="AD101" i="16"/>
  <c r="W101" i="16"/>
  <c r="S101" i="16"/>
  <c r="J101" i="16"/>
  <c r="G101" i="16"/>
  <c r="AK100" i="16"/>
  <c r="AJ100" i="16"/>
  <c r="AI100" i="16"/>
  <c r="AH100" i="16"/>
  <c r="AG100" i="16"/>
  <c r="AF100" i="16"/>
  <c r="AE100" i="16"/>
  <c r="AD100" i="16"/>
  <c r="W100" i="16"/>
  <c r="J100" i="16"/>
  <c r="H100" i="16"/>
  <c r="G100" i="16"/>
  <c r="AK99" i="16"/>
  <c r="AJ99" i="16"/>
  <c r="AI99" i="16"/>
  <c r="AH99" i="16"/>
  <c r="AG99" i="16"/>
  <c r="AF99" i="16"/>
  <c r="AE99" i="16"/>
  <c r="AD99" i="16"/>
  <c r="W99" i="16"/>
  <c r="S99" i="16"/>
  <c r="J99" i="16"/>
  <c r="H99" i="16"/>
  <c r="G99" i="16"/>
  <c r="AK98" i="16"/>
  <c r="AJ98" i="16"/>
  <c r="AI98" i="16"/>
  <c r="AH98" i="16"/>
  <c r="AG98" i="16"/>
  <c r="AF98" i="16"/>
  <c r="AE98" i="16"/>
  <c r="AD98" i="16"/>
  <c r="W98" i="16"/>
  <c r="S98" i="16"/>
  <c r="J98" i="16"/>
  <c r="H98" i="16"/>
  <c r="G98" i="16"/>
  <c r="AK97" i="16"/>
  <c r="AJ97" i="16"/>
  <c r="AI97" i="16"/>
  <c r="AH97" i="16"/>
  <c r="AG97" i="16"/>
  <c r="AF97" i="16"/>
  <c r="AE97" i="16"/>
  <c r="AD97" i="16"/>
  <c r="W97" i="16"/>
  <c r="S97" i="16"/>
  <c r="J97" i="16"/>
  <c r="H97" i="16"/>
  <c r="G97" i="16"/>
  <c r="AK96" i="16"/>
  <c r="AJ96" i="16"/>
  <c r="AI96" i="16"/>
  <c r="AH96" i="16"/>
  <c r="AG96" i="16"/>
  <c r="AF96" i="16"/>
  <c r="AE96" i="16"/>
  <c r="AD96" i="16"/>
  <c r="W96" i="16"/>
  <c r="J96" i="16"/>
  <c r="H96" i="16"/>
  <c r="G96" i="16"/>
  <c r="AK95" i="16"/>
  <c r="AJ95" i="16"/>
  <c r="AI95" i="16"/>
  <c r="AH95" i="16"/>
  <c r="AG95" i="16"/>
  <c r="AF95" i="16"/>
  <c r="AE95" i="16"/>
  <c r="AD95" i="16"/>
  <c r="W95" i="16"/>
  <c r="S95" i="16"/>
  <c r="J95" i="16"/>
  <c r="H95" i="16"/>
  <c r="G95" i="16"/>
  <c r="AK94" i="16"/>
  <c r="AJ94" i="16"/>
  <c r="AI94" i="16"/>
  <c r="AH94" i="16"/>
  <c r="AG94" i="16"/>
  <c r="AF94" i="16"/>
  <c r="AE94" i="16"/>
  <c r="AD94" i="16"/>
  <c r="W94" i="16"/>
  <c r="S94" i="16"/>
  <c r="J94" i="16"/>
  <c r="H94" i="16"/>
  <c r="G94" i="16"/>
  <c r="AK93" i="16"/>
  <c r="AJ93" i="16"/>
  <c r="AI93" i="16"/>
  <c r="AH93" i="16"/>
  <c r="AG93" i="16"/>
  <c r="AF93" i="16"/>
  <c r="AE93" i="16"/>
  <c r="AD93" i="16"/>
  <c r="W93" i="16"/>
  <c r="S93" i="16"/>
  <c r="J93" i="16"/>
  <c r="H93" i="16"/>
  <c r="G93" i="16"/>
  <c r="AK92" i="16"/>
  <c r="AJ92" i="16"/>
  <c r="AI92" i="16"/>
  <c r="AH92" i="16"/>
  <c r="AG92" i="16"/>
  <c r="AF92" i="16"/>
  <c r="AE92" i="16"/>
  <c r="AD92" i="16"/>
  <c r="W92" i="16"/>
  <c r="J92" i="16"/>
  <c r="H92" i="16"/>
  <c r="G92" i="16"/>
  <c r="AK91" i="16"/>
  <c r="AJ91" i="16"/>
  <c r="AI91" i="16"/>
  <c r="AH91" i="16"/>
  <c r="AG91" i="16"/>
  <c r="AF91" i="16"/>
  <c r="AE91" i="16"/>
  <c r="AD91" i="16"/>
  <c r="W91" i="16"/>
  <c r="S91" i="16"/>
  <c r="J91" i="16"/>
  <c r="H91" i="16"/>
  <c r="G91" i="16"/>
  <c r="AK90" i="16"/>
  <c r="AJ90" i="16"/>
  <c r="AI90" i="16"/>
  <c r="AH90" i="16"/>
  <c r="AG90" i="16"/>
  <c r="AF90" i="16"/>
  <c r="AE90" i="16"/>
  <c r="AD90" i="16"/>
  <c r="W90" i="16"/>
  <c r="S90" i="16"/>
  <c r="J90" i="16"/>
  <c r="H90" i="16"/>
  <c r="G90" i="16"/>
  <c r="AK89" i="16"/>
  <c r="AJ89" i="16"/>
  <c r="AI89" i="16"/>
  <c r="AH89" i="16"/>
  <c r="AG89" i="16"/>
  <c r="AF89" i="16"/>
  <c r="AE89" i="16"/>
  <c r="AD89" i="16"/>
  <c r="W89" i="16"/>
  <c r="S89" i="16"/>
  <c r="J89" i="16"/>
  <c r="H89" i="16"/>
  <c r="G89" i="16"/>
  <c r="AK88" i="16"/>
  <c r="AJ88" i="16"/>
  <c r="AI88" i="16"/>
  <c r="AH88" i="16"/>
  <c r="AG88" i="16"/>
  <c r="AF88" i="16"/>
  <c r="AE88" i="16"/>
  <c r="AD88" i="16"/>
  <c r="W88" i="16"/>
  <c r="J88" i="16"/>
  <c r="H88" i="16"/>
  <c r="G88" i="16"/>
  <c r="AK87" i="16"/>
  <c r="AJ87" i="16"/>
  <c r="AI87" i="16"/>
  <c r="AH87" i="16"/>
  <c r="AG87" i="16"/>
  <c r="AF87" i="16"/>
  <c r="AE87" i="16"/>
  <c r="AD87" i="16"/>
  <c r="W87" i="16"/>
  <c r="S87" i="16"/>
  <c r="J87" i="16"/>
  <c r="H87" i="16"/>
  <c r="G87" i="16"/>
  <c r="AK86" i="16"/>
  <c r="AJ86" i="16"/>
  <c r="AI86" i="16"/>
  <c r="AH86" i="16"/>
  <c r="AG86" i="16"/>
  <c r="AF86" i="16"/>
  <c r="AE86" i="16"/>
  <c r="AD86" i="16"/>
  <c r="W86" i="16"/>
  <c r="S86" i="16"/>
  <c r="J86" i="16"/>
  <c r="H86" i="16"/>
  <c r="G86" i="16"/>
  <c r="AK85" i="16"/>
  <c r="AJ85" i="16"/>
  <c r="AI85" i="16"/>
  <c r="AH85" i="16"/>
  <c r="AG85" i="16"/>
  <c r="AF85" i="16"/>
  <c r="AE85" i="16"/>
  <c r="AD85" i="16"/>
  <c r="W85" i="16"/>
  <c r="S85" i="16"/>
  <c r="J85" i="16"/>
  <c r="H85" i="16"/>
  <c r="G85" i="16"/>
  <c r="AK84" i="16"/>
  <c r="AJ84" i="16"/>
  <c r="AI84" i="16"/>
  <c r="AH84" i="16"/>
  <c r="AG84" i="16"/>
  <c r="AF84" i="16"/>
  <c r="AE84" i="16"/>
  <c r="AD84" i="16"/>
  <c r="W84" i="16"/>
  <c r="J84" i="16"/>
  <c r="H84" i="16"/>
  <c r="G84" i="16"/>
  <c r="AK83" i="16"/>
  <c r="AJ83" i="16"/>
  <c r="AI83" i="16"/>
  <c r="AH83" i="16"/>
  <c r="AG83" i="16"/>
  <c r="AF83" i="16"/>
  <c r="AE83" i="16"/>
  <c r="AD83" i="16"/>
  <c r="W83" i="16"/>
  <c r="S83" i="16"/>
  <c r="J83" i="16"/>
  <c r="H83" i="16"/>
  <c r="G83" i="16"/>
  <c r="AK82" i="16"/>
  <c r="AJ82" i="16"/>
  <c r="AI82" i="16"/>
  <c r="AH82" i="16"/>
  <c r="AG82" i="16"/>
  <c r="AF82" i="16"/>
  <c r="AE82" i="16"/>
  <c r="AD82" i="16"/>
  <c r="W82" i="16"/>
  <c r="S82" i="16"/>
  <c r="J82" i="16"/>
  <c r="H82" i="16"/>
  <c r="G82" i="16"/>
  <c r="AK81" i="16"/>
  <c r="AJ81" i="16"/>
  <c r="AI81" i="16"/>
  <c r="AH81" i="16"/>
  <c r="AG81" i="16"/>
  <c r="AF81" i="16"/>
  <c r="AE81" i="16"/>
  <c r="AD81" i="16"/>
  <c r="W81" i="16"/>
  <c r="S81" i="16"/>
  <c r="J81" i="16"/>
  <c r="H81" i="16"/>
  <c r="G81" i="16"/>
  <c r="AK80" i="16"/>
  <c r="AJ80" i="16"/>
  <c r="AI80" i="16"/>
  <c r="AH80" i="16"/>
  <c r="AG80" i="16"/>
  <c r="AF80" i="16"/>
  <c r="AE80" i="16"/>
  <c r="AD80" i="16"/>
  <c r="W80" i="16"/>
  <c r="J80" i="16"/>
  <c r="H80" i="16"/>
  <c r="G80" i="16"/>
  <c r="AK79" i="16"/>
  <c r="AJ79" i="16"/>
  <c r="AI79" i="16"/>
  <c r="AH79" i="16"/>
  <c r="AG79" i="16"/>
  <c r="AF79" i="16"/>
  <c r="AE79" i="16"/>
  <c r="AD79" i="16"/>
  <c r="W79" i="16"/>
  <c r="S79" i="16"/>
  <c r="J79" i="16"/>
  <c r="H79" i="16"/>
  <c r="G79" i="16"/>
  <c r="AK78" i="16"/>
  <c r="AJ78" i="16"/>
  <c r="AI78" i="16"/>
  <c r="AH78" i="16"/>
  <c r="AG78" i="16"/>
  <c r="AF78" i="16"/>
  <c r="AE78" i="16"/>
  <c r="AD78" i="16"/>
  <c r="W78" i="16"/>
  <c r="S78" i="16"/>
  <c r="J78" i="16"/>
  <c r="H78" i="16"/>
  <c r="G78" i="16"/>
  <c r="AK77" i="16"/>
  <c r="AJ77" i="16"/>
  <c r="AI77" i="16"/>
  <c r="AH77" i="16"/>
  <c r="AG77" i="16"/>
  <c r="AF77" i="16"/>
  <c r="AE77" i="16"/>
  <c r="AD77" i="16"/>
  <c r="W77" i="16"/>
  <c r="S77" i="16"/>
  <c r="J77" i="16"/>
  <c r="H77" i="16"/>
  <c r="G77" i="16"/>
  <c r="AK76" i="16"/>
  <c r="AJ76" i="16"/>
  <c r="AI76" i="16"/>
  <c r="AH76" i="16"/>
  <c r="AG76" i="16"/>
  <c r="AF76" i="16"/>
  <c r="AE76" i="16"/>
  <c r="AD76" i="16"/>
  <c r="W76" i="16"/>
  <c r="J76" i="16"/>
  <c r="H76" i="16"/>
  <c r="G76" i="16"/>
  <c r="AK75" i="16"/>
  <c r="AJ75" i="16"/>
  <c r="AI75" i="16"/>
  <c r="AH75" i="16"/>
  <c r="AG75" i="16"/>
  <c r="AF75" i="16"/>
  <c r="AE75" i="16"/>
  <c r="AD75" i="16"/>
  <c r="W75" i="16"/>
  <c r="S75" i="16"/>
  <c r="J75" i="16"/>
  <c r="H75" i="16"/>
  <c r="G75" i="16"/>
  <c r="AK74" i="16"/>
  <c r="AJ74" i="16"/>
  <c r="AI74" i="16"/>
  <c r="AH74" i="16"/>
  <c r="AG74" i="16"/>
  <c r="AF74" i="16"/>
  <c r="AE74" i="16"/>
  <c r="AD74" i="16"/>
  <c r="W74" i="16"/>
  <c r="S74" i="16"/>
  <c r="J74" i="16"/>
  <c r="H74" i="16"/>
  <c r="G74" i="16"/>
  <c r="AK73" i="16"/>
  <c r="AJ73" i="16"/>
  <c r="AI73" i="16"/>
  <c r="AH73" i="16"/>
  <c r="AG73" i="16"/>
  <c r="AF73" i="16"/>
  <c r="AE73" i="16"/>
  <c r="AD73" i="16"/>
  <c r="W73" i="16"/>
  <c r="S73" i="16"/>
  <c r="J73" i="16"/>
  <c r="H73" i="16"/>
  <c r="G73" i="16"/>
  <c r="AK72" i="16"/>
  <c r="AJ72" i="16"/>
  <c r="AI72" i="16"/>
  <c r="AH72" i="16"/>
  <c r="AG72" i="16"/>
  <c r="AF72" i="16"/>
  <c r="AE72" i="16"/>
  <c r="AD72" i="16"/>
  <c r="W72" i="16"/>
  <c r="W132" i="16" s="1"/>
  <c r="S72" i="16"/>
  <c r="J72" i="16"/>
  <c r="H72" i="16"/>
  <c r="G72" i="16"/>
  <c r="AK193" i="16"/>
  <c r="AJ193" i="16"/>
  <c r="AI193" i="16"/>
  <c r="AH193" i="16"/>
  <c r="AG193" i="16"/>
  <c r="AF193" i="16"/>
  <c r="AE193" i="16"/>
  <c r="AD193" i="16"/>
  <c r="W193" i="16"/>
  <c r="S193" i="16"/>
  <c r="J193" i="16"/>
  <c r="H193" i="16"/>
  <c r="G193" i="16"/>
  <c r="AK192" i="16"/>
  <c r="AJ192" i="16"/>
  <c r="AI192" i="16"/>
  <c r="AH192" i="16"/>
  <c r="AG192" i="16"/>
  <c r="AF192" i="16"/>
  <c r="AE192" i="16"/>
  <c r="AD192" i="16"/>
  <c r="W192" i="16"/>
  <c r="S192" i="16"/>
  <c r="J192" i="16"/>
  <c r="H192" i="16"/>
  <c r="G192" i="16"/>
  <c r="AK191" i="16"/>
  <c r="AJ191" i="16"/>
  <c r="AI191" i="16"/>
  <c r="AH191" i="16"/>
  <c r="AG191" i="16"/>
  <c r="AF191" i="16"/>
  <c r="AE191" i="16"/>
  <c r="AD191" i="16"/>
  <c r="W191" i="16"/>
  <c r="S191" i="16"/>
  <c r="J191" i="16"/>
  <c r="H191" i="16"/>
  <c r="G191" i="16"/>
  <c r="AK190" i="16"/>
  <c r="AJ190" i="16"/>
  <c r="AI190" i="16"/>
  <c r="AH190" i="16"/>
  <c r="AG190" i="16"/>
  <c r="AF190" i="16"/>
  <c r="AE190" i="16"/>
  <c r="AD190" i="16"/>
  <c r="W190" i="16"/>
  <c r="J190" i="16"/>
  <c r="H190" i="16"/>
  <c r="G190" i="16"/>
  <c r="AK189" i="16"/>
  <c r="AJ189" i="16"/>
  <c r="AI189" i="16"/>
  <c r="AH189" i="16"/>
  <c r="AG189" i="16"/>
  <c r="AF189" i="16"/>
  <c r="AE189" i="16"/>
  <c r="AD189" i="16"/>
  <c r="W189" i="16"/>
  <c r="S189" i="16"/>
  <c r="J189" i="16"/>
  <c r="H189" i="16"/>
  <c r="G189" i="16"/>
  <c r="AK188" i="16"/>
  <c r="AJ188" i="16"/>
  <c r="AI188" i="16"/>
  <c r="AH188" i="16"/>
  <c r="AG188" i="16"/>
  <c r="AF188" i="16"/>
  <c r="AE188" i="16"/>
  <c r="AD188" i="16"/>
  <c r="W188" i="16"/>
  <c r="S188" i="16"/>
  <c r="J188" i="16"/>
  <c r="H188" i="16"/>
  <c r="G188" i="16"/>
  <c r="AK187" i="16"/>
  <c r="AJ187" i="16"/>
  <c r="AI187" i="16"/>
  <c r="AH187" i="16"/>
  <c r="AG187" i="16"/>
  <c r="AF187" i="16"/>
  <c r="AE187" i="16"/>
  <c r="AD187" i="16"/>
  <c r="W187" i="16"/>
  <c r="S187" i="16"/>
  <c r="J187" i="16"/>
  <c r="H187" i="16"/>
  <c r="G187" i="16"/>
  <c r="AK186" i="16"/>
  <c r="AJ186" i="16"/>
  <c r="AI186" i="16"/>
  <c r="AH186" i="16"/>
  <c r="AG186" i="16"/>
  <c r="AF186" i="16"/>
  <c r="AE186" i="16"/>
  <c r="AD186" i="16"/>
  <c r="W186" i="16"/>
  <c r="J186" i="16"/>
  <c r="H186" i="16"/>
  <c r="G186" i="16"/>
  <c r="AK185" i="16"/>
  <c r="AJ185" i="16"/>
  <c r="AI185" i="16"/>
  <c r="AH185" i="16"/>
  <c r="AG185" i="16"/>
  <c r="AF185" i="16"/>
  <c r="AE185" i="16"/>
  <c r="AD185" i="16"/>
  <c r="W185" i="16"/>
  <c r="S185" i="16"/>
  <c r="J185" i="16"/>
  <c r="H185" i="16"/>
  <c r="G185" i="16"/>
  <c r="AK184" i="16"/>
  <c r="AJ184" i="16"/>
  <c r="AI184" i="16"/>
  <c r="AH184" i="16"/>
  <c r="AG184" i="16"/>
  <c r="AF184" i="16"/>
  <c r="AE184" i="16"/>
  <c r="AD184" i="16"/>
  <c r="W184" i="16"/>
  <c r="S184" i="16"/>
  <c r="J184" i="16"/>
  <c r="H184" i="16"/>
  <c r="G184" i="16"/>
  <c r="AK183" i="16"/>
  <c r="AJ183" i="16"/>
  <c r="AI183" i="16"/>
  <c r="AH183" i="16"/>
  <c r="AG183" i="16"/>
  <c r="AF183" i="16"/>
  <c r="AE183" i="16"/>
  <c r="AD183" i="16"/>
  <c r="W183" i="16"/>
  <c r="S183" i="16"/>
  <c r="J183" i="16"/>
  <c r="H183" i="16"/>
  <c r="G183" i="16"/>
  <c r="AK182" i="16"/>
  <c r="AJ182" i="16"/>
  <c r="AI182" i="16"/>
  <c r="AH182" i="16"/>
  <c r="AG182" i="16"/>
  <c r="AF182" i="16"/>
  <c r="AE182" i="16"/>
  <c r="AD182" i="16"/>
  <c r="W182" i="16"/>
  <c r="J182" i="16"/>
  <c r="G182" i="16"/>
  <c r="AK181" i="16"/>
  <c r="AJ181" i="16"/>
  <c r="AI181" i="16"/>
  <c r="AH181" i="16"/>
  <c r="AG181" i="16"/>
  <c r="AF181" i="16"/>
  <c r="AE181" i="16"/>
  <c r="AD181" i="16"/>
  <c r="W181" i="16"/>
  <c r="S181" i="16"/>
  <c r="J181" i="16"/>
  <c r="G181" i="16"/>
  <c r="AK180" i="16"/>
  <c r="AJ180" i="16"/>
  <c r="AI180" i="16"/>
  <c r="AH180" i="16"/>
  <c r="AG180" i="16"/>
  <c r="AF180" i="16"/>
  <c r="AE180" i="16"/>
  <c r="AD180" i="16"/>
  <c r="W180" i="16"/>
  <c r="S180" i="16"/>
  <c r="J180" i="16"/>
  <c r="G180" i="16"/>
  <c r="AK179" i="16"/>
  <c r="AJ179" i="16"/>
  <c r="AI179" i="16"/>
  <c r="AH179" i="16"/>
  <c r="AG179" i="16"/>
  <c r="AF179" i="16"/>
  <c r="AE179" i="16"/>
  <c r="AD179" i="16"/>
  <c r="W179" i="16"/>
  <c r="S179" i="16"/>
  <c r="J179" i="16"/>
  <c r="G179" i="16"/>
  <c r="AK178" i="16"/>
  <c r="AJ178" i="16"/>
  <c r="AI178" i="16"/>
  <c r="AH178" i="16"/>
  <c r="AG178" i="16"/>
  <c r="AF178" i="16"/>
  <c r="AE178" i="16"/>
  <c r="AD178" i="16"/>
  <c r="W178" i="16"/>
  <c r="J178" i="16"/>
  <c r="G178" i="16"/>
  <c r="AK177" i="16"/>
  <c r="AJ177" i="16"/>
  <c r="AI177" i="16"/>
  <c r="AH177" i="16"/>
  <c r="AG177" i="16"/>
  <c r="AF177" i="16"/>
  <c r="AE177" i="16"/>
  <c r="AD177" i="16"/>
  <c r="W177" i="16"/>
  <c r="S177" i="16"/>
  <c r="J177" i="16"/>
  <c r="G177" i="16"/>
  <c r="AK176" i="16"/>
  <c r="AJ176" i="16"/>
  <c r="AI176" i="16"/>
  <c r="AH176" i="16"/>
  <c r="AG176" i="16"/>
  <c r="AF176" i="16"/>
  <c r="AE176" i="16"/>
  <c r="AD176" i="16"/>
  <c r="W176" i="16"/>
  <c r="S176" i="16"/>
  <c r="J176" i="16"/>
  <c r="G176" i="16"/>
  <c r="AK175" i="16"/>
  <c r="AJ175" i="16"/>
  <c r="AI175" i="16"/>
  <c r="AH175" i="16"/>
  <c r="AG175" i="16"/>
  <c r="AF175" i="16"/>
  <c r="AE175" i="16"/>
  <c r="AD175" i="16"/>
  <c r="W175" i="16"/>
  <c r="S175" i="16"/>
  <c r="J175" i="16"/>
  <c r="G175" i="16"/>
  <c r="AK174" i="16"/>
  <c r="AJ174" i="16"/>
  <c r="AI174" i="16"/>
  <c r="AH174" i="16"/>
  <c r="AG174" i="16"/>
  <c r="AF174" i="16"/>
  <c r="AE174" i="16"/>
  <c r="AD174" i="16"/>
  <c r="W174" i="16"/>
  <c r="J174" i="16"/>
  <c r="G174" i="16"/>
  <c r="AK173" i="16"/>
  <c r="AJ173" i="16"/>
  <c r="AI173" i="16"/>
  <c r="AH173" i="16"/>
  <c r="AG173" i="16"/>
  <c r="AF173" i="16"/>
  <c r="AE173" i="16"/>
  <c r="AD173" i="16"/>
  <c r="W173" i="16"/>
  <c r="S173" i="16"/>
  <c r="J173" i="16"/>
  <c r="G173" i="16"/>
  <c r="AK172" i="16"/>
  <c r="AJ172" i="16"/>
  <c r="AI172" i="16"/>
  <c r="AH172" i="16"/>
  <c r="AG172" i="16"/>
  <c r="AF172" i="16"/>
  <c r="AE172" i="16"/>
  <c r="AD172" i="16"/>
  <c r="W172" i="16"/>
  <c r="S172" i="16"/>
  <c r="J172" i="16"/>
  <c r="G172" i="16"/>
  <c r="AK171" i="16"/>
  <c r="AJ171" i="16"/>
  <c r="AI171" i="16"/>
  <c r="AH171" i="16"/>
  <c r="AG171" i="16"/>
  <c r="AF171" i="16"/>
  <c r="AE171" i="16"/>
  <c r="AD171" i="16"/>
  <c r="W171" i="16"/>
  <c r="S171" i="16"/>
  <c r="J171" i="16"/>
  <c r="G171" i="16"/>
  <c r="AK170" i="16"/>
  <c r="AJ170" i="16"/>
  <c r="AI170" i="16"/>
  <c r="AH170" i="16"/>
  <c r="AG170" i="16"/>
  <c r="AF170" i="16"/>
  <c r="AE170" i="16"/>
  <c r="AD170" i="16"/>
  <c r="W170" i="16"/>
  <c r="J170" i="16"/>
  <c r="G170" i="16"/>
  <c r="AK169" i="16"/>
  <c r="AJ169" i="16"/>
  <c r="AI169" i="16"/>
  <c r="AH169" i="16"/>
  <c r="AG169" i="16"/>
  <c r="AF169" i="16"/>
  <c r="AE169" i="16"/>
  <c r="AD169" i="16"/>
  <c r="W169" i="16"/>
  <c r="S169" i="16"/>
  <c r="J169" i="16"/>
  <c r="G169" i="16"/>
  <c r="AK168" i="16"/>
  <c r="AJ168" i="16"/>
  <c r="AI168" i="16"/>
  <c r="AH168" i="16"/>
  <c r="AG168" i="16"/>
  <c r="AF168" i="16"/>
  <c r="AE168" i="16"/>
  <c r="AD168" i="16"/>
  <c r="W168" i="16"/>
  <c r="S168" i="16"/>
  <c r="J168" i="16"/>
  <c r="G168" i="16"/>
  <c r="AK167" i="16"/>
  <c r="AJ167" i="16"/>
  <c r="AI167" i="16"/>
  <c r="AH167" i="16"/>
  <c r="AG167" i="16"/>
  <c r="AF167" i="16"/>
  <c r="AE167" i="16"/>
  <c r="AD167" i="16"/>
  <c r="W167" i="16"/>
  <c r="S167" i="16"/>
  <c r="J167" i="16"/>
  <c r="G167" i="16"/>
  <c r="AK166" i="16"/>
  <c r="AJ166" i="16"/>
  <c r="AI166" i="16"/>
  <c r="AH166" i="16"/>
  <c r="AG166" i="16"/>
  <c r="AF166" i="16"/>
  <c r="AE166" i="16"/>
  <c r="AD166" i="16"/>
  <c r="W166" i="16"/>
  <c r="J166" i="16"/>
  <c r="G166" i="16"/>
  <c r="AK165" i="16"/>
  <c r="AJ165" i="16"/>
  <c r="AI165" i="16"/>
  <c r="AH165" i="16"/>
  <c r="AG165" i="16"/>
  <c r="AF165" i="16"/>
  <c r="AE165" i="16"/>
  <c r="AD165" i="16"/>
  <c r="W165" i="16"/>
  <c r="S165" i="16"/>
  <c r="J165" i="16"/>
  <c r="G165" i="16"/>
  <c r="AK164" i="16"/>
  <c r="AJ164" i="16"/>
  <c r="AI164" i="16"/>
  <c r="AH164" i="16"/>
  <c r="AG164" i="16"/>
  <c r="AF164" i="16"/>
  <c r="AE164" i="16"/>
  <c r="AD164" i="16"/>
  <c r="W164" i="16"/>
  <c r="S164" i="16"/>
  <c r="J164" i="16"/>
  <c r="G164" i="16"/>
  <c r="AK163" i="16"/>
  <c r="AJ163" i="16"/>
  <c r="AI163" i="16"/>
  <c r="AH163" i="16"/>
  <c r="AG163" i="16"/>
  <c r="AF163" i="16"/>
  <c r="AE163" i="16"/>
  <c r="AD163" i="16"/>
  <c r="W163" i="16"/>
  <c r="S163" i="16"/>
  <c r="J163" i="16"/>
  <c r="G163" i="16"/>
  <c r="AK162" i="16"/>
  <c r="AJ162" i="16"/>
  <c r="AI162" i="16"/>
  <c r="AH162" i="16"/>
  <c r="AG162" i="16"/>
  <c r="AF162" i="16"/>
  <c r="AE162" i="16"/>
  <c r="AD162" i="16"/>
  <c r="W162" i="16"/>
  <c r="J162" i="16"/>
  <c r="H162" i="16"/>
  <c r="G162" i="16"/>
  <c r="AK161" i="16"/>
  <c r="AJ161" i="16"/>
  <c r="AI161" i="16"/>
  <c r="AH161" i="16"/>
  <c r="AG161" i="16"/>
  <c r="AF161" i="16"/>
  <c r="AE161" i="16"/>
  <c r="AD161" i="16"/>
  <c r="W161" i="16"/>
  <c r="S161" i="16"/>
  <c r="J161" i="16"/>
  <c r="H161" i="16"/>
  <c r="G161" i="16"/>
  <c r="AK160" i="16"/>
  <c r="AJ160" i="16"/>
  <c r="AI160" i="16"/>
  <c r="AH160" i="16"/>
  <c r="AG160" i="16"/>
  <c r="AF160" i="16"/>
  <c r="AE160" i="16"/>
  <c r="AD160" i="16"/>
  <c r="W160" i="16"/>
  <c r="S160" i="16"/>
  <c r="J160" i="16"/>
  <c r="H160" i="16"/>
  <c r="G160" i="16"/>
  <c r="AK159" i="16"/>
  <c r="AJ159" i="16"/>
  <c r="AI159" i="16"/>
  <c r="AH159" i="16"/>
  <c r="AG159" i="16"/>
  <c r="AF159" i="16"/>
  <c r="AE159" i="16"/>
  <c r="AD159" i="16"/>
  <c r="W159" i="16"/>
  <c r="S159" i="16"/>
  <c r="J159" i="16"/>
  <c r="H159" i="16"/>
  <c r="G159" i="16"/>
  <c r="AK158" i="16"/>
  <c r="AJ158" i="16"/>
  <c r="AI158" i="16"/>
  <c r="AH158" i="16"/>
  <c r="AG158" i="16"/>
  <c r="AF158" i="16"/>
  <c r="AE158" i="16"/>
  <c r="AD158" i="16"/>
  <c r="W158" i="16"/>
  <c r="J158" i="16"/>
  <c r="H158" i="16"/>
  <c r="G158" i="16"/>
  <c r="AK157" i="16"/>
  <c r="AJ157" i="16"/>
  <c r="AI157" i="16"/>
  <c r="AH157" i="16"/>
  <c r="AG157" i="16"/>
  <c r="AF157" i="16"/>
  <c r="AE157" i="16"/>
  <c r="AD157" i="16"/>
  <c r="W157" i="16"/>
  <c r="S157" i="16"/>
  <c r="J157" i="16"/>
  <c r="H157" i="16"/>
  <c r="G157" i="16"/>
  <c r="AK156" i="16"/>
  <c r="AJ156" i="16"/>
  <c r="AI156" i="16"/>
  <c r="AH156" i="16"/>
  <c r="AG156" i="16"/>
  <c r="AF156" i="16"/>
  <c r="AE156" i="16"/>
  <c r="AD156" i="16"/>
  <c r="W156" i="16"/>
  <c r="S156" i="16"/>
  <c r="J156" i="16"/>
  <c r="H156" i="16"/>
  <c r="G156" i="16"/>
  <c r="AK155" i="16"/>
  <c r="AJ155" i="16"/>
  <c r="AI155" i="16"/>
  <c r="AH155" i="16"/>
  <c r="AG155" i="16"/>
  <c r="AF155" i="16"/>
  <c r="AE155" i="16"/>
  <c r="AD155" i="16"/>
  <c r="W155" i="16"/>
  <c r="S155" i="16"/>
  <c r="J155" i="16"/>
  <c r="H155" i="16"/>
  <c r="G155" i="16"/>
  <c r="AK154" i="16"/>
  <c r="AJ154" i="16"/>
  <c r="AI154" i="16"/>
  <c r="AH154" i="16"/>
  <c r="AG154" i="16"/>
  <c r="AF154" i="16"/>
  <c r="AE154" i="16"/>
  <c r="AD154" i="16"/>
  <c r="W154" i="16"/>
  <c r="J154" i="16"/>
  <c r="H154" i="16"/>
  <c r="G154" i="16"/>
  <c r="AK153" i="16"/>
  <c r="AJ153" i="16"/>
  <c r="AI153" i="16"/>
  <c r="AH153" i="16"/>
  <c r="AG153" i="16"/>
  <c r="AF153" i="16"/>
  <c r="AE153" i="16"/>
  <c r="AD153" i="16"/>
  <c r="W153" i="16"/>
  <c r="S153" i="16"/>
  <c r="J153" i="16"/>
  <c r="H153" i="16"/>
  <c r="G153" i="16"/>
  <c r="AK152" i="16"/>
  <c r="AJ152" i="16"/>
  <c r="AI152" i="16"/>
  <c r="AH152" i="16"/>
  <c r="AG152" i="16"/>
  <c r="AF152" i="16"/>
  <c r="AE152" i="16"/>
  <c r="AD152" i="16"/>
  <c r="W152" i="16"/>
  <c r="S152" i="16"/>
  <c r="J152" i="16"/>
  <c r="H152" i="16"/>
  <c r="G152" i="16"/>
  <c r="AK151" i="16"/>
  <c r="AJ151" i="16"/>
  <c r="AI151" i="16"/>
  <c r="AH151" i="16"/>
  <c r="AG151" i="16"/>
  <c r="AF151" i="16"/>
  <c r="AE151" i="16"/>
  <c r="AD151" i="16"/>
  <c r="W151" i="16"/>
  <c r="S151" i="16"/>
  <c r="J151" i="16"/>
  <c r="H151" i="16"/>
  <c r="G151" i="16"/>
  <c r="AK150" i="16"/>
  <c r="AJ150" i="16"/>
  <c r="AI150" i="16"/>
  <c r="AH150" i="16"/>
  <c r="AG150" i="16"/>
  <c r="AF150" i="16"/>
  <c r="AE150" i="16"/>
  <c r="AD150" i="16"/>
  <c r="W150" i="16"/>
  <c r="J150" i="16"/>
  <c r="H150" i="16"/>
  <c r="G150" i="16"/>
  <c r="AK149" i="16"/>
  <c r="AJ149" i="16"/>
  <c r="AI149" i="16"/>
  <c r="AH149" i="16"/>
  <c r="AG149" i="16"/>
  <c r="AF149" i="16"/>
  <c r="AE149" i="16"/>
  <c r="AD149" i="16"/>
  <c r="W149" i="16"/>
  <c r="S149" i="16"/>
  <c r="J149" i="16"/>
  <c r="H149" i="16"/>
  <c r="G149" i="16"/>
  <c r="AK148" i="16"/>
  <c r="AJ148" i="16"/>
  <c r="AI148" i="16"/>
  <c r="AH148" i="16"/>
  <c r="AG148" i="16"/>
  <c r="AF148" i="16"/>
  <c r="AE148" i="16"/>
  <c r="AD148" i="16"/>
  <c r="W148" i="16"/>
  <c r="S148" i="16"/>
  <c r="J148" i="16"/>
  <c r="H148" i="16"/>
  <c r="G148" i="16"/>
  <c r="AK147" i="16"/>
  <c r="AJ147" i="16"/>
  <c r="AI147" i="16"/>
  <c r="AH147" i="16"/>
  <c r="AG147" i="16"/>
  <c r="AF147" i="16"/>
  <c r="AE147" i="16"/>
  <c r="AD147" i="16"/>
  <c r="W147" i="16"/>
  <c r="S147" i="16"/>
  <c r="J147" i="16"/>
  <c r="H147" i="16"/>
  <c r="G147" i="16"/>
  <c r="AK146" i="16"/>
  <c r="AJ146" i="16"/>
  <c r="AI146" i="16"/>
  <c r="AH146" i="16"/>
  <c r="AG146" i="16"/>
  <c r="AF146" i="16"/>
  <c r="AE146" i="16"/>
  <c r="AD146" i="16"/>
  <c r="W146" i="16"/>
  <c r="J146" i="16"/>
  <c r="H146" i="16"/>
  <c r="G146" i="16"/>
  <c r="AK145" i="16"/>
  <c r="AJ145" i="16"/>
  <c r="AI145" i="16"/>
  <c r="AH145" i="16"/>
  <c r="AG145" i="16"/>
  <c r="AF145" i="16"/>
  <c r="AE145" i="16"/>
  <c r="AD145" i="16"/>
  <c r="W145" i="16"/>
  <c r="S145" i="16"/>
  <c r="J145" i="16"/>
  <c r="H145" i="16"/>
  <c r="G145" i="16"/>
  <c r="AK144" i="16"/>
  <c r="AJ144" i="16"/>
  <c r="AI144" i="16"/>
  <c r="AH144" i="16"/>
  <c r="AG144" i="16"/>
  <c r="AF144" i="16"/>
  <c r="AE144" i="16"/>
  <c r="AD144" i="16"/>
  <c r="W144" i="16"/>
  <c r="S144" i="16"/>
  <c r="J144" i="16"/>
  <c r="H144" i="16"/>
  <c r="G144" i="16"/>
  <c r="AK143" i="16"/>
  <c r="AJ143" i="16"/>
  <c r="AI143" i="16"/>
  <c r="AH143" i="16"/>
  <c r="AG143" i="16"/>
  <c r="AF143" i="16"/>
  <c r="AE143" i="16"/>
  <c r="AD143" i="16"/>
  <c r="W143" i="16"/>
  <c r="S143" i="16"/>
  <c r="J143" i="16"/>
  <c r="H143" i="16"/>
  <c r="G143" i="16"/>
  <c r="AK142" i="16"/>
  <c r="AJ142" i="16"/>
  <c r="AI142" i="16"/>
  <c r="AH142" i="16"/>
  <c r="AG142" i="16"/>
  <c r="AF142" i="16"/>
  <c r="AE142" i="16"/>
  <c r="AD142" i="16"/>
  <c r="W142" i="16"/>
  <c r="J142" i="16"/>
  <c r="H142" i="16"/>
  <c r="G142" i="16"/>
  <c r="AK141" i="16"/>
  <c r="AJ141" i="16"/>
  <c r="AI141" i="16"/>
  <c r="AH141" i="16"/>
  <c r="AG141" i="16"/>
  <c r="AF141" i="16"/>
  <c r="AE141" i="16"/>
  <c r="AD141" i="16"/>
  <c r="W141" i="16"/>
  <c r="S141" i="16"/>
  <c r="J141" i="16"/>
  <c r="H141" i="16"/>
  <c r="G141" i="16"/>
  <c r="AK140" i="16"/>
  <c r="AJ140" i="16"/>
  <c r="AI140" i="16"/>
  <c r="AH140" i="16"/>
  <c r="AG140" i="16"/>
  <c r="AF140" i="16"/>
  <c r="AE140" i="16"/>
  <c r="AD140" i="16"/>
  <c r="W140" i="16"/>
  <c r="S140" i="16"/>
  <c r="J140" i="16"/>
  <c r="H140" i="16"/>
  <c r="G140" i="16"/>
  <c r="AK139" i="16"/>
  <c r="AJ139" i="16"/>
  <c r="AI139" i="16"/>
  <c r="AH139" i="16"/>
  <c r="AG139" i="16"/>
  <c r="AF139" i="16"/>
  <c r="AE139" i="16"/>
  <c r="AE194" i="16" s="1"/>
  <c r="AC81" i="34" s="1"/>
  <c r="AD139" i="16"/>
  <c r="W139" i="16"/>
  <c r="S139" i="16"/>
  <c r="J139" i="16"/>
  <c r="H139" i="16"/>
  <c r="G139" i="16"/>
  <c r="AK138" i="16"/>
  <c r="AJ138" i="16"/>
  <c r="AI138" i="16"/>
  <c r="AH138" i="16"/>
  <c r="AG138" i="16"/>
  <c r="AF138" i="16"/>
  <c r="AE138" i="16"/>
  <c r="AD138" i="16"/>
  <c r="W138" i="16"/>
  <c r="J138" i="16"/>
  <c r="H138" i="16"/>
  <c r="G138" i="16"/>
  <c r="AK137" i="16"/>
  <c r="AJ137" i="16"/>
  <c r="AI137" i="16"/>
  <c r="AH137" i="16"/>
  <c r="AG137" i="16"/>
  <c r="AF137" i="16"/>
  <c r="AE137" i="16"/>
  <c r="AD137" i="16"/>
  <c r="W137" i="16"/>
  <c r="S137" i="16"/>
  <c r="J137" i="16"/>
  <c r="H137" i="16"/>
  <c r="G137" i="16"/>
  <c r="AK136" i="16"/>
  <c r="AJ136" i="16"/>
  <c r="AI136" i="16"/>
  <c r="AH136" i="16"/>
  <c r="AG136" i="16"/>
  <c r="AF136" i="16"/>
  <c r="AE136" i="16"/>
  <c r="AD136" i="16"/>
  <c r="W136" i="16"/>
  <c r="W194" i="16" s="1"/>
  <c r="S136" i="16"/>
  <c r="J136" i="16"/>
  <c r="H136" i="16"/>
  <c r="G136" i="16"/>
  <c r="AK135" i="16"/>
  <c r="AJ135" i="16"/>
  <c r="AI135" i="16"/>
  <c r="AH135" i="16"/>
  <c r="AG135" i="16"/>
  <c r="AF135" i="16"/>
  <c r="AE135" i="16"/>
  <c r="AD135" i="16"/>
  <c r="W135" i="16"/>
  <c r="S135" i="16"/>
  <c r="J135" i="16"/>
  <c r="H135" i="16"/>
  <c r="G135" i="16"/>
  <c r="AK134" i="16"/>
  <c r="AJ134" i="16"/>
  <c r="AI134" i="16"/>
  <c r="AH134" i="16"/>
  <c r="AG134" i="16"/>
  <c r="AF134" i="16"/>
  <c r="AE134" i="16"/>
  <c r="AD134" i="16"/>
  <c r="W134" i="16"/>
  <c r="J134" i="16"/>
  <c r="H134" i="16"/>
  <c r="G134" i="16"/>
  <c r="D194" i="16"/>
  <c r="D132" i="16"/>
  <c r="L48" i="34" s="1"/>
  <c r="D70" i="16"/>
  <c r="AK69" i="17"/>
  <c r="AJ69" i="17"/>
  <c r="AI69" i="17"/>
  <c r="AH69" i="17"/>
  <c r="AG69" i="17"/>
  <c r="AF69" i="17"/>
  <c r="AE69" i="17"/>
  <c r="AD69" i="17"/>
  <c r="W69" i="17"/>
  <c r="S69" i="17"/>
  <c r="J69" i="17"/>
  <c r="H69" i="17"/>
  <c r="G69" i="17"/>
  <c r="AK68" i="17"/>
  <c r="AJ68" i="17"/>
  <c r="AI68" i="17"/>
  <c r="AH68" i="17"/>
  <c r="AG68" i="17"/>
  <c r="AF68" i="17"/>
  <c r="AE68" i="17"/>
  <c r="AD68" i="17"/>
  <c r="W68" i="17"/>
  <c r="J68" i="17"/>
  <c r="H68" i="17"/>
  <c r="G68" i="17"/>
  <c r="AK67" i="17"/>
  <c r="AJ67" i="17"/>
  <c r="AI67" i="17"/>
  <c r="AH67" i="17"/>
  <c r="AG67" i="17"/>
  <c r="AF67" i="17"/>
  <c r="AE67" i="17"/>
  <c r="AD67" i="17"/>
  <c r="W67" i="17"/>
  <c r="S67" i="17"/>
  <c r="J67" i="17"/>
  <c r="H67" i="17"/>
  <c r="G67" i="17"/>
  <c r="AK66" i="17"/>
  <c r="AJ66" i="17"/>
  <c r="AI66" i="17"/>
  <c r="AH66" i="17"/>
  <c r="AG66" i="17"/>
  <c r="AF66" i="17"/>
  <c r="AE66" i="17"/>
  <c r="AD66" i="17"/>
  <c r="W66" i="17"/>
  <c r="J66" i="17"/>
  <c r="H66" i="17"/>
  <c r="G66" i="17"/>
  <c r="AK65" i="17"/>
  <c r="AJ65" i="17"/>
  <c r="AI65" i="17"/>
  <c r="AH65" i="17"/>
  <c r="AG65" i="17"/>
  <c r="AF65" i="17"/>
  <c r="AE65" i="17"/>
  <c r="AD65" i="17"/>
  <c r="W65" i="17"/>
  <c r="S65" i="17"/>
  <c r="J65" i="17"/>
  <c r="H65" i="17"/>
  <c r="G65" i="17"/>
  <c r="AK64" i="17"/>
  <c r="AJ64" i="17"/>
  <c r="AI64" i="17"/>
  <c r="AH64" i="17"/>
  <c r="AG64" i="17"/>
  <c r="AF64" i="17"/>
  <c r="AE64" i="17"/>
  <c r="AD64" i="17"/>
  <c r="W64" i="17"/>
  <c r="J64" i="17"/>
  <c r="H64" i="17"/>
  <c r="G64" i="17"/>
  <c r="AK63" i="17"/>
  <c r="AJ63" i="17"/>
  <c r="AI63" i="17"/>
  <c r="AH63" i="17"/>
  <c r="AG63" i="17"/>
  <c r="AF63" i="17"/>
  <c r="AE63" i="17"/>
  <c r="AD63" i="17"/>
  <c r="W63" i="17"/>
  <c r="S63" i="17"/>
  <c r="J63" i="17"/>
  <c r="H63" i="17"/>
  <c r="G63" i="17"/>
  <c r="AK62" i="17"/>
  <c r="AJ62" i="17"/>
  <c r="AI62" i="17"/>
  <c r="AH62" i="17"/>
  <c r="AG62" i="17"/>
  <c r="AF62" i="17"/>
  <c r="AE62" i="17"/>
  <c r="AD62" i="17"/>
  <c r="W62" i="17"/>
  <c r="S62" i="17"/>
  <c r="J62" i="17"/>
  <c r="H62" i="17"/>
  <c r="G62" i="17"/>
  <c r="AK61" i="17"/>
  <c r="AJ61" i="17"/>
  <c r="AI61" i="17"/>
  <c r="AH61" i="17"/>
  <c r="AG61" i="17"/>
  <c r="AF61" i="17"/>
  <c r="AE61" i="17"/>
  <c r="AD61" i="17"/>
  <c r="W61" i="17"/>
  <c r="S61" i="17"/>
  <c r="J61" i="17"/>
  <c r="H61" i="17"/>
  <c r="G61" i="17"/>
  <c r="AK60" i="17"/>
  <c r="AJ60" i="17"/>
  <c r="AI60" i="17"/>
  <c r="AH60" i="17"/>
  <c r="AG60" i="17"/>
  <c r="AF60" i="17"/>
  <c r="AE60" i="17"/>
  <c r="AD60" i="17"/>
  <c r="W60" i="17"/>
  <c r="J60" i="17"/>
  <c r="H60" i="17"/>
  <c r="G60" i="17"/>
  <c r="AK59" i="17"/>
  <c r="AJ59" i="17"/>
  <c r="AI59" i="17"/>
  <c r="AH59" i="17"/>
  <c r="AG59" i="17"/>
  <c r="AF59" i="17"/>
  <c r="AE59" i="17"/>
  <c r="AD59" i="17"/>
  <c r="W59" i="17"/>
  <c r="J59" i="17"/>
  <c r="H59" i="17"/>
  <c r="G59" i="17"/>
  <c r="AK58" i="17"/>
  <c r="AJ58" i="17"/>
  <c r="AI58" i="17"/>
  <c r="AH58" i="17"/>
  <c r="AG58" i="17"/>
  <c r="AF58" i="17"/>
  <c r="AE58" i="17"/>
  <c r="AD58" i="17"/>
  <c r="W58" i="17"/>
  <c r="J58" i="17"/>
  <c r="G58" i="17"/>
  <c r="AK57" i="17"/>
  <c r="AJ57" i="17"/>
  <c r="AI57" i="17"/>
  <c r="AH57" i="17"/>
  <c r="AG57" i="17"/>
  <c r="AF57" i="17"/>
  <c r="AE57" i="17"/>
  <c r="AD57" i="17"/>
  <c r="W57" i="17"/>
  <c r="S57" i="17"/>
  <c r="J57" i="17"/>
  <c r="G57" i="17"/>
  <c r="AK56" i="17"/>
  <c r="AJ56" i="17"/>
  <c r="AI56" i="17"/>
  <c r="AH56" i="17"/>
  <c r="AG56" i="17"/>
  <c r="AF56" i="17"/>
  <c r="AE56" i="17"/>
  <c r="AD56" i="17"/>
  <c r="W56" i="17"/>
  <c r="S56" i="17"/>
  <c r="J56" i="17"/>
  <c r="G56" i="17"/>
  <c r="AK55" i="17"/>
  <c r="AJ55" i="17"/>
  <c r="AI55" i="17"/>
  <c r="AH55" i="17"/>
  <c r="AG55" i="17"/>
  <c r="AF55" i="17"/>
  <c r="AE55" i="17"/>
  <c r="AD55" i="17"/>
  <c r="W55" i="17"/>
  <c r="S55" i="17"/>
  <c r="J55" i="17"/>
  <c r="G55" i="17"/>
  <c r="AK54" i="17"/>
  <c r="AJ54" i="17"/>
  <c r="AI54" i="17"/>
  <c r="AH54" i="17"/>
  <c r="AG54" i="17"/>
  <c r="AF54" i="17"/>
  <c r="AE54" i="17"/>
  <c r="AD54" i="17"/>
  <c r="W54" i="17"/>
  <c r="J54" i="17"/>
  <c r="G54" i="17"/>
  <c r="AK53" i="17"/>
  <c r="AJ53" i="17"/>
  <c r="AI53" i="17"/>
  <c r="AH53" i="17"/>
  <c r="AG53" i="17"/>
  <c r="AF53" i="17"/>
  <c r="AE53" i="17"/>
  <c r="AD53" i="17"/>
  <c r="W53" i="17"/>
  <c r="S53" i="17"/>
  <c r="J53" i="17"/>
  <c r="G53" i="17"/>
  <c r="AK52" i="17"/>
  <c r="AJ52" i="17"/>
  <c r="AI52" i="17"/>
  <c r="AH52" i="17"/>
  <c r="AG52" i="17"/>
  <c r="AF52" i="17"/>
  <c r="AE52" i="17"/>
  <c r="AD52" i="17"/>
  <c r="W52" i="17"/>
  <c r="S52" i="17"/>
  <c r="J52" i="17"/>
  <c r="G52" i="17"/>
  <c r="AK51" i="17"/>
  <c r="AJ51" i="17"/>
  <c r="AI51" i="17"/>
  <c r="AH51" i="17"/>
  <c r="AG51" i="17"/>
  <c r="AF51" i="17"/>
  <c r="AE51" i="17"/>
  <c r="AD51" i="17"/>
  <c r="W51" i="17"/>
  <c r="S51" i="17"/>
  <c r="J51" i="17"/>
  <c r="G51" i="17"/>
  <c r="AK50" i="17"/>
  <c r="AJ50" i="17"/>
  <c r="AI50" i="17"/>
  <c r="AH50" i="17"/>
  <c r="AG50" i="17"/>
  <c r="AF50" i="17"/>
  <c r="AE50" i="17"/>
  <c r="AD50" i="17"/>
  <c r="W50" i="17"/>
  <c r="J50" i="17"/>
  <c r="G50" i="17"/>
  <c r="AK49" i="17"/>
  <c r="AJ49" i="17"/>
  <c r="AI49" i="17"/>
  <c r="AH49" i="17"/>
  <c r="AG49" i="17"/>
  <c r="AF49" i="17"/>
  <c r="AE49" i="17"/>
  <c r="AD49" i="17"/>
  <c r="W49" i="17"/>
  <c r="S49" i="17"/>
  <c r="J49" i="17"/>
  <c r="G49" i="17"/>
  <c r="AK48" i="17"/>
  <c r="AJ48" i="17"/>
  <c r="AI48" i="17"/>
  <c r="AH48" i="17"/>
  <c r="AG48" i="17"/>
  <c r="AF48" i="17"/>
  <c r="AE48" i="17"/>
  <c r="AD48" i="17"/>
  <c r="W48" i="17"/>
  <c r="S48" i="17"/>
  <c r="J48" i="17"/>
  <c r="G48" i="17"/>
  <c r="AK47" i="17"/>
  <c r="AJ47" i="17"/>
  <c r="AI47" i="17"/>
  <c r="AH47" i="17"/>
  <c r="AG47" i="17"/>
  <c r="AF47" i="17"/>
  <c r="AE47" i="17"/>
  <c r="AD47" i="17"/>
  <c r="W47" i="17"/>
  <c r="S47" i="17"/>
  <c r="J47" i="17"/>
  <c r="G47" i="17"/>
  <c r="AK46" i="17"/>
  <c r="AJ46" i="17"/>
  <c r="AI46" i="17"/>
  <c r="AH46" i="17"/>
  <c r="AG46" i="17"/>
  <c r="AF46" i="17"/>
  <c r="AE46" i="17"/>
  <c r="AD46" i="17"/>
  <c r="W46" i="17"/>
  <c r="J46" i="17"/>
  <c r="G46" i="17"/>
  <c r="AK45" i="17"/>
  <c r="AJ45" i="17"/>
  <c r="AI45" i="17"/>
  <c r="AH45" i="17"/>
  <c r="AG45" i="17"/>
  <c r="AF45" i="17"/>
  <c r="AE45" i="17"/>
  <c r="AD45" i="17"/>
  <c r="W45" i="17"/>
  <c r="S45" i="17"/>
  <c r="J45" i="17"/>
  <c r="G45" i="17"/>
  <c r="AK44" i="17"/>
  <c r="AJ44" i="17"/>
  <c r="AI44" i="17"/>
  <c r="AH44" i="17"/>
  <c r="AG44" i="17"/>
  <c r="AF44" i="17"/>
  <c r="AE44" i="17"/>
  <c r="AD44" i="17"/>
  <c r="W44" i="17"/>
  <c r="S44" i="17"/>
  <c r="J44" i="17"/>
  <c r="G44" i="17"/>
  <c r="AK43" i="17"/>
  <c r="AJ43" i="17"/>
  <c r="AI43" i="17"/>
  <c r="AH43" i="17"/>
  <c r="AG43" i="17"/>
  <c r="AF43" i="17"/>
  <c r="AE43" i="17"/>
  <c r="AD43" i="17"/>
  <c r="W43" i="17"/>
  <c r="S43" i="17"/>
  <c r="J43" i="17"/>
  <c r="G43" i="17"/>
  <c r="AK42" i="17"/>
  <c r="AJ42" i="17"/>
  <c r="AI42" i="17"/>
  <c r="AH42" i="17"/>
  <c r="AG42" i="17"/>
  <c r="AF42" i="17"/>
  <c r="AE42" i="17"/>
  <c r="AD42" i="17"/>
  <c r="W42" i="17"/>
  <c r="J42" i="17"/>
  <c r="G42" i="17"/>
  <c r="AK41" i="17"/>
  <c r="AJ41" i="17"/>
  <c r="AI41" i="17"/>
  <c r="AH41" i="17"/>
  <c r="AG41" i="17"/>
  <c r="AF41" i="17"/>
  <c r="AE41" i="17"/>
  <c r="AD41" i="17"/>
  <c r="W41" i="17"/>
  <c r="S41" i="17"/>
  <c r="J41" i="17"/>
  <c r="G41" i="17"/>
  <c r="AK40" i="17"/>
  <c r="AJ40" i="17"/>
  <c r="AI40" i="17"/>
  <c r="AH40" i="17"/>
  <c r="AG40" i="17"/>
  <c r="AF40" i="17"/>
  <c r="AE40" i="17"/>
  <c r="AD40" i="17"/>
  <c r="W40" i="17"/>
  <c r="S40" i="17"/>
  <c r="J40" i="17"/>
  <c r="G40" i="17"/>
  <c r="AK39" i="17"/>
  <c r="AJ39" i="17"/>
  <c r="AI39" i="17"/>
  <c r="AH39" i="17"/>
  <c r="AG39" i="17"/>
  <c r="AF39" i="17"/>
  <c r="AE39" i="17"/>
  <c r="AD39" i="17"/>
  <c r="W39" i="17"/>
  <c r="S39" i="17"/>
  <c r="J39" i="17"/>
  <c r="G39" i="17"/>
  <c r="AK38" i="17"/>
  <c r="AJ38" i="17"/>
  <c r="AI38" i="17"/>
  <c r="AH38" i="17"/>
  <c r="AG38" i="17"/>
  <c r="AF38" i="17"/>
  <c r="AE38" i="17"/>
  <c r="AD38" i="17"/>
  <c r="W38" i="17"/>
  <c r="J38" i="17"/>
  <c r="H38" i="17"/>
  <c r="G38" i="17"/>
  <c r="AK37" i="17"/>
  <c r="AJ37" i="17"/>
  <c r="AI37" i="17"/>
  <c r="AH37" i="17"/>
  <c r="AG37" i="17"/>
  <c r="AF37" i="17"/>
  <c r="AE37" i="17"/>
  <c r="AD37" i="17"/>
  <c r="W37" i="17"/>
  <c r="S37" i="17"/>
  <c r="J37" i="17"/>
  <c r="H37" i="17"/>
  <c r="G37" i="17"/>
  <c r="AK36" i="17"/>
  <c r="AJ36" i="17"/>
  <c r="AI36" i="17"/>
  <c r="AH36" i="17"/>
  <c r="AG36" i="17"/>
  <c r="AF36" i="17"/>
  <c r="AE36" i="17"/>
  <c r="AD36" i="17"/>
  <c r="W36" i="17"/>
  <c r="J36" i="17"/>
  <c r="H36" i="17"/>
  <c r="G36" i="17"/>
  <c r="AK35" i="17"/>
  <c r="AJ35" i="17"/>
  <c r="AI35" i="17"/>
  <c r="AH35" i="17"/>
  <c r="AG35" i="17"/>
  <c r="AF35" i="17"/>
  <c r="AE35" i="17"/>
  <c r="AD35" i="17"/>
  <c r="W35" i="17"/>
  <c r="J35" i="17"/>
  <c r="H35" i="17"/>
  <c r="G35" i="17"/>
  <c r="AK34" i="17"/>
  <c r="AJ34" i="17"/>
  <c r="AI34" i="17"/>
  <c r="AH34" i="17"/>
  <c r="AG34" i="17"/>
  <c r="AF34" i="17"/>
  <c r="AE34" i="17"/>
  <c r="AD34" i="17"/>
  <c r="W34" i="17"/>
  <c r="J34" i="17"/>
  <c r="H34" i="17"/>
  <c r="G34" i="17"/>
  <c r="AK33" i="17"/>
  <c r="AJ33" i="17"/>
  <c r="AI33" i="17"/>
  <c r="AH33" i="17"/>
  <c r="AG33" i="17"/>
  <c r="AF33" i="17"/>
  <c r="AE33" i="17"/>
  <c r="AD33" i="17"/>
  <c r="W33" i="17"/>
  <c r="S33" i="17"/>
  <c r="J33" i="17"/>
  <c r="H33" i="17"/>
  <c r="G33" i="17"/>
  <c r="AK32" i="17"/>
  <c r="AJ32" i="17"/>
  <c r="AI32" i="17"/>
  <c r="AH32" i="17"/>
  <c r="AG32" i="17"/>
  <c r="AF32" i="17"/>
  <c r="AE32" i="17"/>
  <c r="AD32" i="17"/>
  <c r="W32" i="17"/>
  <c r="J32" i="17"/>
  <c r="H32" i="17"/>
  <c r="G32" i="17"/>
  <c r="AK31" i="17"/>
  <c r="AJ31" i="17"/>
  <c r="AI31" i="17"/>
  <c r="AH31" i="17"/>
  <c r="AG31" i="17"/>
  <c r="AF31" i="17"/>
  <c r="AE31" i="17"/>
  <c r="AD31" i="17"/>
  <c r="W31" i="17"/>
  <c r="S31" i="17"/>
  <c r="J31" i="17"/>
  <c r="H31" i="17"/>
  <c r="G31" i="17"/>
  <c r="AK30" i="17"/>
  <c r="AJ30" i="17"/>
  <c r="AI30" i="17"/>
  <c r="AH30" i="17"/>
  <c r="AG30" i="17"/>
  <c r="AF30" i="17"/>
  <c r="AE30" i="17"/>
  <c r="AD30" i="17"/>
  <c r="W30" i="17"/>
  <c r="J30" i="17"/>
  <c r="H30" i="17"/>
  <c r="G30" i="17"/>
  <c r="AK29" i="17"/>
  <c r="AJ29" i="17"/>
  <c r="AI29" i="17"/>
  <c r="AH29" i="17"/>
  <c r="AG29" i="17"/>
  <c r="AF29" i="17"/>
  <c r="AE29" i="17"/>
  <c r="AD29" i="17"/>
  <c r="W29" i="17"/>
  <c r="S29" i="17"/>
  <c r="J29" i="17"/>
  <c r="H29" i="17"/>
  <c r="G29" i="17"/>
  <c r="AK28" i="17"/>
  <c r="AJ28" i="17"/>
  <c r="AI28" i="17"/>
  <c r="AH28" i="17"/>
  <c r="AG28" i="17"/>
  <c r="AF28" i="17"/>
  <c r="AE28" i="17"/>
  <c r="AD28" i="17"/>
  <c r="W28" i="17"/>
  <c r="J28" i="17"/>
  <c r="H28" i="17"/>
  <c r="G28" i="17"/>
  <c r="AK27" i="17"/>
  <c r="AJ27" i="17"/>
  <c r="AI27" i="17"/>
  <c r="AH27" i="17"/>
  <c r="AG27" i="17"/>
  <c r="AF27" i="17"/>
  <c r="AE27" i="17"/>
  <c r="AD27" i="17"/>
  <c r="W27" i="17"/>
  <c r="S27" i="17"/>
  <c r="J27" i="17"/>
  <c r="H27" i="17"/>
  <c r="G27" i="17"/>
  <c r="AK26" i="17"/>
  <c r="AJ26" i="17"/>
  <c r="AI26" i="17"/>
  <c r="AH26" i="17"/>
  <c r="AG26" i="17"/>
  <c r="AF26" i="17"/>
  <c r="AE26" i="17"/>
  <c r="AD26" i="17"/>
  <c r="W26" i="17"/>
  <c r="S26" i="17"/>
  <c r="J26" i="17"/>
  <c r="H26" i="17"/>
  <c r="G26" i="17"/>
  <c r="AK25" i="17"/>
  <c r="AJ25" i="17"/>
  <c r="AI25" i="17"/>
  <c r="AH25" i="17"/>
  <c r="AG25" i="17"/>
  <c r="AF25" i="17"/>
  <c r="AE25" i="17"/>
  <c r="AD25" i="17"/>
  <c r="W25" i="17"/>
  <c r="S25" i="17"/>
  <c r="J25" i="17"/>
  <c r="H25" i="17"/>
  <c r="G25" i="17"/>
  <c r="AK24" i="17"/>
  <c r="AJ24" i="17"/>
  <c r="AI24" i="17"/>
  <c r="AH24" i="17"/>
  <c r="AG24" i="17"/>
  <c r="AF24" i="17"/>
  <c r="AE24" i="17"/>
  <c r="AD24" i="17"/>
  <c r="W24" i="17"/>
  <c r="J24" i="17"/>
  <c r="H24" i="17"/>
  <c r="G24" i="17"/>
  <c r="AK23" i="17"/>
  <c r="AJ23" i="17"/>
  <c r="AI23" i="17"/>
  <c r="AH23" i="17"/>
  <c r="AG23" i="17"/>
  <c r="AF23" i="17"/>
  <c r="AE23" i="17"/>
  <c r="AD23" i="17"/>
  <c r="W23" i="17"/>
  <c r="J23" i="17"/>
  <c r="H23" i="17"/>
  <c r="G23" i="17"/>
  <c r="AK22" i="17"/>
  <c r="AJ22" i="17"/>
  <c r="AI22" i="17"/>
  <c r="AH22" i="17"/>
  <c r="AG22" i="17"/>
  <c r="AF22" i="17"/>
  <c r="AE22" i="17"/>
  <c r="AD22" i="17"/>
  <c r="W22" i="17"/>
  <c r="J22" i="17"/>
  <c r="H22" i="17"/>
  <c r="G22" i="17"/>
  <c r="AK21" i="17"/>
  <c r="AJ21" i="17"/>
  <c r="AI21" i="17"/>
  <c r="AH21" i="17"/>
  <c r="AG21" i="17"/>
  <c r="AF21" i="17"/>
  <c r="AE21" i="17"/>
  <c r="AD21" i="17"/>
  <c r="W21" i="17"/>
  <c r="S21" i="17"/>
  <c r="J21" i="17"/>
  <c r="H21" i="17"/>
  <c r="G21" i="17"/>
  <c r="AK20" i="17"/>
  <c r="AJ20" i="17"/>
  <c r="AI20" i="17"/>
  <c r="AH20" i="17"/>
  <c r="AG20" i="17"/>
  <c r="AF20" i="17"/>
  <c r="AE20" i="17"/>
  <c r="AD20" i="17"/>
  <c r="W20" i="17"/>
  <c r="J20" i="17"/>
  <c r="H20" i="17"/>
  <c r="G20" i="17"/>
  <c r="AK19" i="17"/>
  <c r="AJ19" i="17"/>
  <c r="AI19" i="17"/>
  <c r="AH19" i="17"/>
  <c r="AG19" i="17"/>
  <c r="AF19" i="17"/>
  <c r="AE19" i="17"/>
  <c r="AD19" i="17"/>
  <c r="W19" i="17"/>
  <c r="J19" i="17"/>
  <c r="H19" i="17"/>
  <c r="G19" i="17"/>
  <c r="AK18" i="17"/>
  <c r="AJ18" i="17"/>
  <c r="AI18" i="17"/>
  <c r="AH18" i="17"/>
  <c r="AG18" i="17"/>
  <c r="AF18" i="17"/>
  <c r="AE18" i="17"/>
  <c r="AD18" i="17"/>
  <c r="W18" i="17"/>
  <c r="J18" i="17"/>
  <c r="H18" i="17"/>
  <c r="G18" i="17"/>
  <c r="AK17" i="17"/>
  <c r="AJ17" i="17"/>
  <c r="AI17" i="17"/>
  <c r="AH17" i="17"/>
  <c r="AG17" i="17"/>
  <c r="AF17" i="17"/>
  <c r="AE17" i="17"/>
  <c r="AD17" i="17"/>
  <c r="W17" i="17"/>
  <c r="S17" i="17"/>
  <c r="J17" i="17"/>
  <c r="H17" i="17"/>
  <c r="G17" i="17"/>
  <c r="AK16" i="17"/>
  <c r="AJ16" i="17"/>
  <c r="AI16" i="17"/>
  <c r="AH16" i="17"/>
  <c r="AG16" i="17"/>
  <c r="AF16" i="17"/>
  <c r="AE16" i="17"/>
  <c r="AD16" i="17"/>
  <c r="W16" i="17"/>
  <c r="J16" i="17"/>
  <c r="H16" i="17"/>
  <c r="G16" i="17"/>
  <c r="AK15" i="17"/>
  <c r="AJ15" i="17"/>
  <c r="AI15" i="17"/>
  <c r="AH15" i="17"/>
  <c r="AG15" i="17"/>
  <c r="AF15" i="17"/>
  <c r="AE15" i="17"/>
  <c r="AD15" i="17"/>
  <c r="W15" i="17"/>
  <c r="S15" i="17"/>
  <c r="J15" i="17"/>
  <c r="H15" i="17"/>
  <c r="G15" i="17"/>
  <c r="AK14" i="17"/>
  <c r="AJ14" i="17"/>
  <c r="AI14" i="17"/>
  <c r="AH14" i="17"/>
  <c r="AG14" i="17"/>
  <c r="AF14" i="17"/>
  <c r="AE14" i="17"/>
  <c r="AD14" i="17"/>
  <c r="W14" i="17"/>
  <c r="J14" i="17"/>
  <c r="H14" i="17"/>
  <c r="G14" i="17"/>
  <c r="AK13" i="17"/>
  <c r="AJ13" i="17"/>
  <c r="AI13" i="17"/>
  <c r="AH13" i="17"/>
  <c r="AG13" i="17"/>
  <c r="AF13" i="17"/>
  <c r="AE13" i="17"/>
  <c r="AD13" i="17"/>
  <c r="W13" i="17"/>
  <c r="S13" i="17"/>
  <c r="J13" i="17"/>
  <c r="H13" i="17"/>
  <c r="G13" i="17"/>
  <c r="AK12" i="17"/>
  <c r="AJ12" i="17"/>
  <c r="AI12" i="17"/>
  <c r="AH12" i="17"/>
  <c r="AG12" i="17"/>
  <c r="AF12" i="17"/>
  <c r="AE12" i="17"/>
  <c r="AD12" i="17"/>
  <c r="W12" i="17"/>
  <c r="J12" i="17"/>
  <c r="H12" i="17"/>
  <c r="G12" i="17"/>
  <c r="AK11" i="17"/>
  <c r="AJ11" i="17"/>
  <c r="AI11" i="17"/>
  <c r="AH11" i="17"/>
  <c r="AG11" i="17"/>
  <c r="AF11" i="17"/>
  <c r="AE11" i="17"/>
  <c r="AD11" i="17"/>
  <c r="W11" i="17"/>
  <c r="S11" i="17"/>
  <c r="J11" i="17"/>
  <c r="H11" i="17"/>
  <c r="G11" i="17"/>
  <c r="AK10" i="17"/>
  <c r="AJ10" i="17"/>
  <c r="AI10" i="17"/>
  <c r="AH10" i="17"/>
  <c r="AG10" i="17"/>
  <c r="AF10" i="17"/>
  <c r="AE10" i="17"/>
  <c r="AD10" i="17"/>
  <c r="W10" i="17"/>
  <c r="S10" i="17"/>
  <c r="J10" i="17"/>
  <c r="H10" i="17"/>
  <c r="G10" i="17"/>
  <c r="AK131" i="17"/>
  <c r="AJ131" i="17"/>
  <c r="AI131" i="17"/>
  <c r="AH131" i="17"/>
  <c r="AG131" i="17"/>
  <c r="AF131" i="17"/>
  <c r="AE131" i="17"/>
  <c r="AD131" i="17"/>
  <c r="W131" i="17"/>
  <c r="S131" i="17"/>
  <c r="J131" i="17"/>
  <c r="H131" i="17"/>
  <c r="G131" i="17"/>
  <c r="AK130" i="17"/>
  <c r="AJ130" i="17"/>
  <c r="AI130" i="17"/>
  <c r="AH130" i="17"/>
  <c r="AG130" i="17"/>
  <c r="AF130" i="17"/>
  <c r="AE130" i="17"/>
  <c r="AD130" i="17"/>
  <c r="W130" i="17"/>
  <c r="S130" i="17"/>
  <c r="J130" i="17"/>
  <c r="H130" i="17"/>
  <c r="G130" i="17"/>
  <c r="AK129" i="17"/>
  <c r="AJ129" i="17"/>
  <c r="AI129" i="17"/>
  <c r="AH129" i="17"/>
  <c r="AG129" i="17"/>
  <c r="AF129" i="17"/>
  <c r="AE129" i="17"/>
  <c r="AD129" i="17"/>
  <c r="W129" i="17"/>
  <c r="S129" i="17"/>
  <c r="J129" i="17"/>
  <c r="H129" i="17"/>
  <c r="G129" i="17"/>
  <c r="AK128" i="17"/>
  <c r="AJ128" i="17"/>
  <c r="AI128" i="17"/>
  <c r="AH128" i="17"/>
  <c r="AG128" i="17"/>
  <c r="AF128" i="17"/>
  <c r="AE128" i="17"/>
  <c r="AD128" i="17"/>
  <c r="W128" i="17"/>
  <c r="S128" i="17"/>
  <c r="J128" i="17"/>
  <c r="H128" i="17"/>
  <c r="G128" i="17"/>
  <c r="AK127" i="17"/>
  <c r="AJ127" i="17"/>
  <c r="AI127" i="17"/>
  <c r="AH127" i="17"/>
  <c r="AG127" i="17"/>
  <c r="AF127" i="17"/>
  <c r="AE127" i="17"/>
  <c r="AD127" i="17"/>
  <c r="W127" i="17"/>
  <c r="S127" i="17"/>
  <c r="J127" i="17"/>
  <c r="H127" i="17"/>
  <c r="G127" i="17"/>
  <c r="AK126" i="17"/>
  <c r="AJ126" i="17"/>
  <c r="AI126" i="17"/>
  <c r="AH126" i="17"/>
  <c r="AG126" i="17"/>
  <c r="AF126" i="17"/>
  <c r="AE126" i="17"/>
  <c r="AD126" i="17"/>
  <c r="W126" i="17"/>
  <c r="S126" i="17"/>
  <c r="J126" i="17"/>
  <c r="H126" i="17"/>
  <c r="G126" i="17"/>
  <c r="AK125" i="17"/>
  <c r="AJ125" i="17"/>
  <c r="AI125" i="17"/>
  <c r="AH125" i="17"/>
  <c r="AG125" i="17"/>
  <c r="AF125" i="17"/>
  <c r="AE125" i="17"/>
  <c r="AD125" i="17"/>
  <c r="W125" i="17"/>
  <c r="S125" i="17"/>
  <c r="J125" i="17"/>
  <c r="H125" i="17"/>
  <c r="G125" i="17"/>
  <c r="AK124" i="17"/>
  <c r="AJ124" i="17"/>
  <c r="AI124" i="17"/>
  <c r="AH124" i="17"/>
  <c r="AG124" i="17"/>
  <c r="AF124" i="17"/>
  <c r="AE124" i="17"/>
  <c r="AD124" i="17"/>
  <c r="W124" i="17"/>
  <c r="S124" i="17"/>
  <c r="J124" i="17"/>
  <c r="H124" i="17"/>
  <c r="G124" i="17"/>
  <c r="AK123" i="17"/>
  <c r="AJ123" i="17"/>
  <c r="AI123" i="17"/>
  <c r="AH123" i="17"/>
  <c r="AG123" i="17"/>
  <c r="AF123" i="17"/>
  <c r="AE123" i="17"/>
  <c r="AD123" i="17"/>
  <c r="W123" i="17"/>
  <c r="S123" i="17"/>
  <c r="J123" i="17"/>
  <c r="H123" i="17"/>
  <c r="G123" i="17"/>
  <c r="AK122" i="17"/>
  <c r="AJ122" i="17"/>
  <c r="AI122" i="17"/>
  <c r="AH122" i="17"/>
  <c r="AG122" i="17"/>
  <c r="AF122" i="17"/>
  <c r="AE122" i="17"/>
  <c r="AD122" i="17"/>
  <c r="W122" i="17"/>
  <c r="S122" i="17"/>
  <c r="J122" i="17"/>
  <c r="H122" i="17"/>
  <c r="G122" i="17"/>
  <c r="AK121" i="17"/>
  <c r="AJ121" i="17"/>
  <c r="AI121" i="17"/>
  <c r="AH121" i="17"/>
  <c r="AG121" i="17"/>
  <c r="AF121" i="17"/>
  <c r="AE121" i="17"/>
  <c r="AD121" i="17"/>
  <c r="W121" i="17"/>
  <c r="S121" i="17"/>
  <c r="J121" i="17"/>
  <c r="H121" i="17"/>
  <c r="G121" i="17"/>
  <c r="AK120" i="17"/>
  <c r="AJ120" i="17"/>
  <c r="AI120" i="17"/>
  <c r="AH120" i="17"/>
  <c r="AG120" i="17"/>
  <c r="AF120" i="17"/>
  <c r="AE120" i="17"/>
  <c r="AD120" i="17"/>
  <c r="W120" i="17"/>
  <c r="S120" i="17"/>
  <c r="J120" i="17"/>
  <c r="G120" i="17"/>
  <c r="AK119" i="17"/>
  <c r="AJ119" i="17"/>
  <c r="AI119" i="17"/>
  <c r="AH119" i="17"/>
  <c r="AG119" i="17"/>
  <c r="AF119" i="17"/>
  <c r="AE119" i="17"/>
  <c r="AD119" i="17"/>
  <c r="W119" i="17"/>
  <c r="S119" i="17"/>
  <c r="J119" i="17"/>
  <c r="G119" i="17"/>
  <c r="AK118" i="17"/>
  <c r="AJ118" i="17"/>
  <c r="AI118" i="17"/>
  <c r="AH118" i="17"/>
  <c r="AG118" i="17"/>
  <c r="AF118" i="17"/>
  <c r="AE118" i="17"/>
  <c r="AD118" i="17"/>
  <c r="W118" i="17"/>
  <c r="S118" i="17"/>
  <c r="J118" i="17"/>
  <c r="G118" i="17"/>
  <c r="AK117" i="17"/>
  <c r="AJ117" i="17"/>
  <c r="AI117" i="17"/>
  <c r="AH117" i="17"/>
  <c r="AG117" i="17"/>
  <c r="AF117" i="17"/>
  <c r="AE117" i="17"/>
  <c r="AD117" i="17"/>
  <c r="W117" i="17"/>
  <c r="S117" i="17"/>
  <c r="J117" i="17"/>
  <c r="G117" i="17"/>
  <c r="AK116" i="17"/>
  <c r="AJ116" i="17"/>
  <c r="AI116" i="17"/>
  <c r="AH116" i="17"/>
  <c r="AG116" i="17"/>
  <c r="AF116" i="17"/>
  <c r="AE116" i="17"/>
  <c r="AD116" i="17"/>
  <c r="W116" i="17"/>
  <c r="S116" i="17"/>
  <c r="J116" i="17"/>
  <c r="G116" i="17"/>
  <c r="AK115" i="17"/>
  <c r="AJ115" i="17"/>
  <c r="AI115" i="17"/>
  <c r="AH115" i="17"/>
  <c r="AG115" i="17"/>
  <c r="AF115" i="17"/>
  <c r="AE115" i="17"/>
  <c r="AD115" i="17"/>
  <c r="W115" i="17"/>
  <c r="S115" i="17"/>
  <c r="J115" i="17"/>
  <c r="G115" i="17"/>
  <c r="AK114" i="17"/>
  <c r="AJ114" i="17"/>
  <c r="AI114" i="17"/>
  <c r="AH114" i="17"/>
  <c r="AG114" i="17"/>
  <c r="AF114" i="17"/>
  <c r="AE114" i="17"/>
  <c r="AD114" i="17"/>
  <c r="W114" i="17"/>
  <c r="S114" i="17"/>
  <c r="J114" i="17"/>
  <c r="G114" i="17"/>
  <c r="AK113" i="17"/>
  <c r="AJ113" i="17"/>
  <c r="AI113" i="17"/>
  <c r="AH113" i="17"/>
  <c r="AG113" i="17"/>
  <c r="AF113" i="17"/>
  <c r="AE113" i="17"/>
  <c r="AD113" i="17"/>
  <c r="W113" i="17"/>
  <c r="S113" i="17"/>
  <c r="J113" i="17"/>
  <c r="G113" i="17"/>
  <c r="AK112" i="17"/>
  <c r="AJ112" i="17"/>
  <c r="AI112" i="17"/>
  <c r="AH112" i="17"/>
  <c r="AG112" i="17"/>
  <c r="AF112" i="17"/>
  <c r="AE112" i="17"/>
  <c r="AD112" i="17"/>
  <c r="W112" i="17"/>
  <c r="S112" i="17"/>
  <c r="J112" i="17"/>
  <c r="G112" i="17"/>
  <c r="AK111" i="17"/>
  <c r="AJ111" i="17"/>
  <c r="AI111" i="17"/>
  <c r="AH111" i="17"/>
  <c r="AG111" i="17"/>
  <c r="AF111" i="17"/>
  <c r="AE111" i="17"/>
  <c r="AD111" i="17"/>
  <c r="W111" i="17"/>
  <c r="S111" i="17"/>
  <c r="J111" i="17"/>
  <c r="G111" i="17"/>
  <c r="AK110" i="17"/>
  <c r="AJ110" i="17"/>
  <c r="AI110" i="17"/>
  <c r="AH110" i="17"/>
  <c r="AG110" i="17"/>
  <c r="AF110" i="17"/>
  <c r="AE110" i="17"/>
  <c r="AD110" i="17"/>
  <c r="W110" i="17"/>
  <c r="S110" i="17"/>
  <c r="J110" i="17"/>
  <c r="G110" i="17"/>
  <c r="AK109" i="17"/>
  <c r="AJ109" i="17"/>
  <c r="AI109" i="17"/>
  <c r="AH109" i="17"/>
  <c r="AG109" i="17"/>
  <c r="AF109" i="17"/>
  <c r="AE109" i="17"/>
  <c r="AD109" i="17"/>
  <c r="W109" i="17"/>
  <c r="S109" i="17"/>
  <c r="J109" i="17"/>
  <c r="G109" i="17"/>
  <c r="AK108" i="17"/>
  <c r="AJ108" i="17"/>
  <c r="AI108" i="17"/>
  <c r="AH108" i="17"/>
  <c r="AG108" i="17"/>
  <c r="AF108" i="17"/>
  <c r="AE108" i="17"/>
  <c r="AD108" i="17"/>
  <c r="W108" i="17"/>
  <c r="S108" i="17"/>
  <c r="J108" i="17"/>
  <c r="G108" i="17"/>
  <c r="AK107" i="17"/>
  <c r="AJ107" i="17"/>
  <c r="AI107" i="17"/>
  <c r="AH107" i="17"/>
  <c r="AG107" i="17"/>
  <c r="AF107" i="17"/>
  <c r="AE107" i="17"/>
  <c r="AD107" i="17"/>
  <c r="W107" i="17"/>
  <c r="S107" i="17"/>
  <c r="J107" i="17"/>
  <c r="G107" i="17"/>
  <c r="AK106" i="17"/>
  <c r="AJ106" i="17"/>
  <c r="AI106" i="17"/>
  <c r="AH106" i="17"/>
  <c r="AG106" i="17"/>
  <c r="AF106" i="17"/>
  <c r="AE106" i="17"/>
  <c r="AD106" i="17"/>
  <c r="W106" i="17"/>
  <c r="S106" i="17"/>
  <c r="J106" i="17"/>
  <c r="G106" i="17"/>
  <c r="AK105" i="17"/>
  <c r="AJ105" i="17"/>
  <c r="AI105" i="17"/>
  <c r="AH105" i="17"/>
  <c r="AG105" i="17"/>
  <c r="AF105" i="17"/>
  <c r="AE105" i="17"/>
  <c r="AD105" i="17"/>
  <c r="W105" i="17"/>
  <c r="S105" i="17"/>
  <c r="J105" i="17"/>
  <c r="G105" i="17"/>
  <c r="AK104" i="17"/>
  <c r="AJ104" i="17"/>
  <c r="AI104" i="17"/>
  <c r="AH104" i="17"/>
  <c r="AG104" i="17"/>
  <c r="AF104" i="17"/>
  <c r="AE104" i="17"/>
  <c r="AD104" i="17"/>
  <c r="W104" i="17"/>
  <c r="S104" i="17"/>
  <c r="J104" i="17"/>
  <c r="G104" i="17"/>
  <c r="AK103" i="17"/>
  <c r="AJ103" i="17"/>
  <c r="AI103" i="17"/>
  <c r="AH103" i="17"/>
  <c r="AG103" i="17"/>
  <c r="AF103" i="17"/>
  <c r="AE103" i="17"/>
  <c r="AD103" i="17"/>
  <c r="W103" i="17"/>
  <c r="S103" i="17"/>
  <c r="J103" i="17"/>
  <c r="G103" i="17"/>
  <c r="AK102" i="17"/>
  <c r="AJ102" i="17"/>
  <c r="AI102" i="17"/>
  <c r="AH102" i="17"/>
  <c r="AG102" i="17"/>
  <c r="AF102" i="17"/>
  <c r="AE102" i="17"/>
  <c r="AD102" i="17"/>
  <c r="W102" i="17"/>
  <c r="S102" i="17"/>
  <c r="J102" i="17"/>
  <c r="G102" i="17"/>
  <c r="AK101" i="17"/>
  <c r="AJ101" i="17"/>
  <c r="AI101" i="17"/>
  <c r="AH101" i="17"/>
  <c r="AG101" i="17"/>
  <c r="AF101" i="17"/>
  <c r="AE101" i="17"/>
  <c r="AD101" i="17"/>
  <c r="W101" i="17"/>
  <c r="S101" i="17"/>
  <c r="J101" i="17"/>
  <c r="G101" i="17"/>
  <c r="AK100" i="17"/>
  <c r="AJ100" i="17"/>
  <c r="AI100" i="17"/>
  <c r="AH100" i="17"/>
  <c r="AG100" i="17"/>
  <c r="AF100" i="17"/>
  <c r="AE100" i="17"/>
  <c r="AD100" i="17"/>
  <c r="W100" i="17"/>
  <c r="S100" i="17"/>
  <c r="J100" i="17"/>
  <c r="H100" i="17"/>
  <c r="G100" i="17"/>
  <c r="AK99" i="17"/>
  <c r="AJ99" i="17"/>
  <c r="AI99" i="17"/>
  <c r="AH99" i="17"/>
  <c r="AG99" i="17"/>
  <c r="AF99" i="17"/>
  <c r="AE99" i="17"/>
  <c r="AD99" i="17"/>
  <c r="W99" i="17"/>
  <c r="S99" i="17"/>
  <c r="J99" i="17"/>
  <c r="H99" i="17"/>
  <c r="G99" i="17"/>
  <c r="AK98" i="17"/>
  <c r="AJ98" i="17"/>
  <c r="AI98" i="17"/>
  <c r="AH98" i="17"/>
  <c r="AG98" i="17"/>
  <c r="AF98" i="17"/>
  <c r="AE98" i="17"/>
  <c r="AD98" i="17"/>
  <c r="W98" i="17"/>
  <c r="S98" i="17"/>
  <c r="J98" i="17"/>
  <c r="H98" i="17"/>
  <c r="G98" i="17"/>
  <c r="AK97" i="17"/>
  <c r="AJ97" i="17"/>
  <c r="AI97" i="17"/>
  <c r="AH97" i="17"/>
  <c r="AG97" i="17"/>
  <c r="AF97" i="17"/>
  <c r="AE97" i="17"/>
  <c r="AD97" i="17"/>
  <c r="W97" i="17"/>
  <c r="S97" i="17"/>
  <c r="J97" i="17"/>
  <c r="H97" i="17"/>
  <c r="G97" i="17"/>
  <c r="AK96" i="17"/>
  <c r="AJ96" i="17"/>
  <c r="AI96" i="17"/>
  <c r="AH96" i="17"/>
  <c r="AG96" i="17"/>
  <c r="AF96" i="17"/>
  <c r="AE96" i="17"/>
  <c r="AD96" i="17"/>
  <c r="W96" i="17"/>
  <c r="S96" i="17"/>
  <c r="J96" i="17"/>
  <c r="H96" i="17"/>
  <c r="G96" i="17"/>
  <c r="AK95" i="17"/>
  <c r="AJ95" i="17"/>
  <c r="AI95" i="17"/>
  <c r="AH95" i="17"/>
  <c r="AG95" i="17"/>
  <c r="AF95" i="17"/>
  <c r="AE95" i="17"/>
  <c r="AD95" i="17"/>
  <c r="W95" i="17"/>
  <c r="S95" i="17"/>
  <c r="J95" i="17"/>
  <c r="H95" i="17"/>
  <c r="G95" i="17"/>
  <c r="AK94" i="17"/>
  <c r="AJ94" i="17"/>
  <c r="AI94" i="17"/>
  <c r="AH94" i="17"/>
  <c r="AG94" i="17"/>
  <c r="AF94" i="17"/>
  <c r="AE94" i="17"/>
  <c r="AD94" i="17"/>
  <c r="W94" i="17"/>
  <c r="S94" i="17"/>
  <c r="J94" i="17"/>
  <c r="H94" i="17"/>
  <c r="G94" i="17"/>
  <c r="AK93" i="17"/>
  <c r="AJ93" i="17"/>
  <c r="AI93" i="17"/>
  <c r="AH93" i="17"/>
  <c r="AG93" i="17"/>
  <c r="AF93" i="17"/>
  <c r="AE93" i="17"/>
  <c r="AD93" i="17"/>
  <c r="W93" i="17"/>
  <c r="S93" i="17"/>
  <c r="J93" i="17"/>
  <c r="H93" i="17"/>
  <c r="G93" i="17"/>
  <c r="AK92" i="17"/>
  <c r="AJ92" i="17"/>
  <c r="AI92" i="17"/>
  <c r="AH92" i="17"/>
  <c r="AG92" i="17"/>
  <c r="AF92" i="17"/>
  <c r="AE92" i="17"/>
  <c r="AD92" i="17"/>
  <c r="W92" i="17"/>
  <c r="S92" i="17"/>
  <c r="J92" i="17"/>
  <c r="H92" i="17"/>
  <c r="G92" i="17"/>
  <c r="AK91" i="17"/>
  <c r="AJ91" i="17"/>
  <c r="AI91" i="17"/>
  <c r="AH91" i="17"/>
  <c r="AG91" i="17"/>
  <c r="AF91" i="17"/>
  <c r="AE91" i="17"/>
  <c r="AD91" i="17"/>
  <c r="W91" i="17"/>
  <c r="S91" i="17"/>
  <c r="J91" i="17"/>
  <c r="H91" i="17"/>
  <c r="G91" i="17"/>
  <c r="AK90" i="17"/>
  <c r="AJ90" i="17"/>
  <c r="AI90" i="17"/>
  <c r="AH90" i="17"/>
  <c r="AG90" i="17"/>
  <c r="AF90" i="17"/>
  <c r="AE90" i="17"/>
  <c r="AD90" i="17"/>
  <c r="W90" i="17"/>
  <c r="S90" i="17"/>
  <c r="J90" i="17"/>
  <c r="H90" i="17"/>
  <c r="G90" i="17"/>
  <c r="AK89" i="17"/>
  <c r="AJ89" i="17"/>
  <c r="AI89" i="17"/>
  <c r="AH89" i="17"/>
  <c r="AG89" i="17"/>
  <c r="AF89" i="17"/>
  <c r="AE89" i="17"/>
  <c r="AD89" i="17"/>
  <c r="W89" i="17"/>
  <c r="S89" i="17"/>
  <c r="J89" i="17"/>
  <c r="H89" i="17"/>
  <c r="G89" i="17"/>
  <c r="AK88" i="17"/>
  <c r="AJ88" i="17"/>
  <c r="AI88" i="17"/>
  <c r="AH88" i="17"/>
  <c r="AG88" i="17"/>
  <c r="AF88" i="17"/>
  <c r="AE88" i="17"/>
  <c r="AD88" i="17"/>
  <c r="W88" i="17"/>
  <c r="S88" i="17"/>
  <c r="J88" i="17"/>
  <c r="H88" i="17"/>
  <c r="G88" i="17"/>
  <c r="AK87" i="17"/>
  <c r="AJ87" i="17"/>
  <c r="AI87" i="17"/>
  <c r="AH87" i="17"/>
  <c r="AG87" i="17"/>
  <c r="AF87" i="17"/>
  <c r="AE87" i="17"/>
  <c r="AD87" i="17"/>
  <c r="W87" i="17"/>
  <c r="S87" i="17"/>
  <c r="J87" i="17"/>
  <c r="H87" i="17"/>
  <c r="G87" i="17"/>
  <c r="AK86" i="17"/>
  <c r="AJ86" i="17"/>
  <c r="AI86" i="17"/>
  <c r="AH86" i="17"/>
  <c r="AG86" i="17"/>
  <c r="AF86" i="17"/>
  <c r="AE86" i="17"/>
  <c r="AD86" i="17"/>
  <c r="W86" i="17"/>
  <c r="S86" i="17"/>
  <c r="J86" i="17"/>
  <c r="H86" i="17"/>
  <c r="G86" i="17"/>
  <c r="AK85" i="17"/>
  <c r="AJ85" i="17"/>
  <c r="AI85" i="17"/>
  <c r="AH85" i="17"/>
  <c r="AG85" i="17"/>
  <c r="AF85" i="17"/>
  <c r="AE85" i="17"/>
  <c r="AD85" i="17"/>
  <c r="W85" i="17"/>
  <c r="S85" i="17"/>
  <c r="J85" i="17"/>
  <c r="H85" i="17"/>
  <c r="G85" i="17"/>
  <c r="AK84" i="17"/>
  <c r="AJ84" i="17"/>
  <c r="AI84" i="17"/>
  <c r="AH84" i="17"/>
  <c r="AG84" i="17"/>
  <c r="AF84" i="17"/>
  <c r="AE84" i="17"/>
  <c r="AD84" i="17"/>
  <c r="W84" i="17"/>
  <c r="S84" i="17"/>
  <c r="J84" i="17"/>
  <c r="H84" i="17"/>
  <c r="G84" i="17"/>
  <c r="AK83" i="17"/>
  <c r="AJ83" i="17"/>
  <c r="AI83" i="17"/>
  <c r="AH83" i="17"/>
  <c r="AG83" i="17"/>
  <c r="AF83" i="17"/>
  <c r="AE83" i="17"/>
  <c r="AD83" i="17"/>
  <c r="W83" i="17"/>
  <c r="S83" i="17"/>
  <c r="J83" i="17"/>
  <c r="H83" i="17"/>
  <c r="G83" i="17"/>
  <c r="AK82" i="17"/>
  <c r="AJ82" i="17"/>
  <c r="AI82" i="17"/>
  <c r="AH82" i="17"/>
  <c r="AG82" i="17"/>
  <c r="AF82" i="17"/>
  <c r="AE82" i="17"/>
  <c r="AD82" i="17"/>
  <c r="W82" i="17"/>
  <c r="S82" i="17"/>
  <c r="J82" i="17"/>
  <c r="H82" i="17"/>
  <c r="G82" i="17"/>
  <c r="AK81" i="17"/>
  <c r="AJ81" i="17"/>
  <c r="AI81" i="17"/>
  <c r="AH81" i="17"/>
  <c r="AG81" i="17"/>
  <c r="AF81" i="17"/>
  <c r="AE81" i="17"/>
  <c r="AD81" i="17"/>
  <c r="W81" i="17"/>
  <c r="S81" i="17"/>
  <c r="J81" i="17"/>
  <c r="H81" i="17"/>
  <c r="G81" i="17"/>
  <c r="AK80" i="17"/>
  <c r="AJ80" i="17"/>
  <c r="AI80" i="17"/>
  <c r="AH80" i="17"/>
  <c r="AG80" i="17"/>
  <c r="AF80" i="17"/>
  <c r="AE80" i="17"/>
  <c r="AD80" i="17"/>
  <c r="W80" i="17"/>
  <c r="S80" i="17"/>
  <c r="J80" i="17"/>
  <c r="H80" i="17"/>
  <c r="G80" i="17"/>
  <c r="AK79" i="17"/>
  <c r="AJ79" i="17"/>
  <c r="AI79" i="17"/>
  <c r="AH79" i="17"/>
  <c r="AG79" i="17"/>
  <c r="AF79" i="17"/>
  <c r="AE79" i="17"/>
  <c r="AD79" i="17"/>
  <c r="W79" i="17"/>
  <c r="S79" i="17"/>
  <c r="J79" i="17"/>
  <c r="H79" i="17"/>
  <c r="G79" i="17"/>
  <c r="AK78" i="17"/>
  <c r="AJ78" i="17"/>
  <c r="AI78" i="17"/>
  <c r="AH78" i="17"/>
  <c r="AG78" i="17"/>
  <c r="AF78" i="17"/>
  <c r="AE78" i="17"/>
  <c r="AD78" i="17"/>
  <c r="W78" i="17"/>
  <c r="S78" i="17"/>
  <c r="J78" i="17"/>
  <c r="H78" i="17"/>
  <c r="G78" i="17"/>
  <c r="AK77" i="17"/>
  <c r="AJ77" i="17"/>
  <c r="AI77" i="17"/>
  <c r="AH77" i="17"/>
  <c r="AG77" i="17"/>
  <c r="AF77" i="17"/>
  <c r="AE77" i="17"/>
  <c r="AD77" i="17"/>
  <c r="W77" i="17"/>
  <c r="S77" i="17"/>
  <c r="J77" i="17"/>
  <c r="H77" i="17"/>
  <c r="G77" i="17"/>
  <c r="AK76" i="17"/>
  <c r="AJ76" i="17"/>
  <c r="AI76" i="17"/>
  <c r="AH76" i="17"/>
  <c r="AG76" i="17"/>
  <c r="AF76" i="17"/>
  <c r="AE76" i="17"/>
  <c r="AD76" i="17"/>
  <c r="W76" i="17"/>
  <c r="S76" i="17"/>
  <c r="J76" i="17"/>
  <c r="H76" i="17"/>
  <c r="G76" i="17"/>
  <c r="AK75" i="17"/>
  <c r="AJ75" i="17"/>
  <c r="AI75" i="17"/>
  <c r="AH75" i="17"/>
  <c r="AG75" i="17"/>
  <c r="AF75" i="17"/>
  <c r="AE75" i="17"/>
  <c r="AD75" i="17"/>
  <c r="W75" i="17"/>
  <c r="S75" i="17"/>
  <c r="J75" i="17"/>
  <c r="H75" i="17"/>
  <c r="G75" i="17"/>
  <c r="AK74" i="17"/>
  <c r="AJ74" i="17"/>
  <c r="AI74" i="17"/>
  <c r="AH74" i="17"/>
  <c r="AG74" i="17"/>
  <c r="AF74" i="17"/>
  <c r="AE74" i="17"/>
  <c r="AD74" i="17"/>
  <c r="W74" i="17"/>
  <c r="S74" i="17"/>
  <c r="J74" i="17"/>
  <c r="H74" i="17"/>
  <c r="G74" i="17"/>
  <c r="AK73" i="17"/>
  <c r="AJ73" i="17"/>
  <c r="AI73" i="17"/>
  <c r="AH73" i="17"/>
  <c r="AG73" i="17"/>
  <c r="AF73" i="17"/>
  <c r="AE73" i="17"/>
  <c r="AD73" i="17"/>
  <c r="W73" i="17"/>
  <c r="S73" i="17"/>
  <c r="J73" i="17"/>
  <c r="H73" i="17"/>
  <c r="G73" i="17"/>
  <c r="AK72" i="17"/>
  <c r="AJ72" i="17"/>
  <c r="AI72" i="17"/>
  <c r="AH72" i="17"/>
  <c r="AG72" i="17"/>
  <c r="AF72" i="17"/>
  <c r="AE72" i="17"/>
  <c r="AD72" i="17"/>
  <c r="W72" i="17"/>
  <c r="S72" i="17"/>
  <c r="J72" i="17"/>
  <c r="H72" i="17"/>
  <c r="G72" i="17"/>
  <c r="AK193" i="17"/>
  <c r="AJ193" i="17"/>
  <c r="AI193" i="17"/>
  <c r="AH193" i="17"/>
  <c r="AG193" i="17"/>
  <c r="AF193" i="17"/>
  <c r="AE193" i="17"/>
  <c r="AD193" i="17"/>
  <c r="W193" i="17"/>
  <c r="S193" i="17"/>
  <c r="J193" i="17"/>
  <c r="H193" i="17"/>
  <c r="G193" i="17"/>
  <c r="AK192" i="17"/>
  <c r="AJ192" i="17"/>
  <c r="AI192" i="17"/>
  <c r="AH192" i="17"/>
  <c r="AG192" i="17"/>
  <c r="AF192" i="17"/>
  <c r="AE192" i="17"/>
  <c r="AD192" i="17"/>
  <c r="W192" i="17"/>
  <c r="J192" i="17"/>
  <c r="H192" i="17"/>
  <c r="G192" i="17"/>
  <c r="AK191" i="17"/>
  <c r="AJ191" i="17"/>
  <c r="AI191" i="17"/>
  <c r="AH191" i="17"/>
  <c r="AG191" i="17"/>
  <c r="AF191" i="17"/>
  <c r="AE191" i="17"/>
  <c r="AD191" i="17"/>
  <c r="W191" i="17"/>
  <c r="S191" i="17"/>
  <c r="J191" i="17"/>
  <c r="H191" i="17"/>
  <c r="G191" i="17"/>
  <c r="AK190" i="17"/>
  <c r="AJ190" i="17"/>
  <c r="AI190" i="17"/>
  <c r="AH190" i="17"/>
  <c r="AG190" i="17"/>
  <c r="AF190" i="17"/>
  <c r="AE190" i="17"/>
  <c r="AD190" i="17"/>
  <c r="W190" i="17"/>
  <c r="J190" i="17"/>
  <c r="H190" i="17"/>
  <c r="G190" i="17"/>
  <c r="AK189" i="17"/>
  <c r="AJ189" i="17"/>
  <c r="AI189" i="17"/>
  <c r="AH189" i="17"/>
  <c r="AG189" i="17"/>
  <c r="AF189" i="17"/>
  <c r="AE189" i="17"/>
  <c r="AD189" i="17"/>
  <c r="W189" i="17"/>
  <c r="S189" i="17"/>
  <c r="J189" i="17"/>
  <c r="H189" i="17"/>
  <c r="G189" i="17"/>
  <c r="AK188" i="17"/>
  <c r="AJ188" i="17"/>
  <c r="AI188" i="17"/>
  <c r="AH188" i="17"/>
  <c r="AG188" i="17"/>
  <c r="AF188" i="17"/>
  <c r="AE188" i="17"/>
  <c r="AD188" i="17"/>
  <c r="W188" i="17"/>
  <c r="J188" i="17"/>
  <c r="H188" i="17"/>
  <c r="G188" i="17"/>
  <c r="AK187" i="17"/>
  <c r="AJ187" i="17"/>
  <c r="AI187" i="17"/>
  <c r="AH187" i="17"/>
  <c r="AG187" i="17"/>
  <c r="AF187" i="17"/>
  <c r="AE187" i="17"/>
  <c r="AD187" i="17"/>
  <c r="W187" i="17"/>
  <c r="S187" i="17"/>
  <c r="J187" i="17"/>
  <c r="H187" i="17"/>
  <c r="G187" i="17"/>
  <c r="AK186" i="17"/>
  <c r="AJ186" i="17"/>
  <c r="AI186" i="17"/>
  <c r="AH186" i="17"/>
  <c r="AG186" i="17"/>
  <c r="AF186" i="17"/>
  <c r="AE186" i="17"/>
  <c r="AD186" i="17"/>
  <c r="W186" i="17"/>
  <c r="J186" i="17"/>
  <c r="H186" i="17"/>
  <c r="G186" i="17"/>
  <c r="AK185" i="17"/>
  <c r="AJ185" i="17"/>
  <c r="AI185" i="17"/>
  <c r="AH185" i="17"/>
  <c r="AG185" i="17"/>
  <c r="AF185" i="17"/>
  <c r="AE185" i="17"/>
  <c r="AD185" i="17"/>
  <c r="W185" i="17"/>
  <c r="S185" i="17"/>
  <c r="J185" i="17"/>
  <c r="H185" i="17"/>
  <c r="G185" i="17"/>
  <c r="AK184" i="17"/>
  <c r="AJ184" i="17"/>
  <c r="AI184" i="17"/>
  <c r="AH184" i="17"/>
  <c r="AG184" i="17"/>
  <c r="AF184" i="17"/>
  <c r="AE184" i="17"/>
  <c r="AD184" i="17"/>
  <c r="W184" i="17"/>
  <c r="J184" i="17"/>
  <c r="H184" i="17"/>
  <c r="G184" i="17"/>
  <c r="AK183" i="17"/>
  <c r="AJ183" i="17"/>
  <c r="AI183" i="17"/>
  <c r="AH183" i="17"/>
  <c r="AG183" i="17"/>
  <c r="AF183" i="17"/>
  <c r="AE183" i="17"/>
  <c r="AD183" i="17"/>
  <c r="W183" i="17"/>
  <c r="S183" i="17"/>
  <c r="J183" i="17"/>
  <c r="H183" i="17"/>
  <c r="G183" i="17"/>
  <c r="AK182" i="17"/>
  <c r="AJ182" i="17"/>
  <c r="AI182" i="17"/>
  <c r="AH182" i="17"/>
  <c r="AG182" i="17"/>
  <c r="AF182" i="17"/>
  <c r="AE182" i="17"/>
  <c r="AD182" i="17"/>
  <c r="W182" i="17"/>
  <c r="S182" i="17"/>
  <c r="J182" i="17"/>
  <c r="G182" i="17"/>
  <c r="AK181" i="17"/>
  <c r="AJ181" i="17"/>
  <c r="AI181" i="17"/>
  <c r="AH181" i="17"/>
  <c r="AG181" i="17"/>
  <c r="AF181" i="17"/>
  <c r="AE181" i="17"/>
  <c r="AD181" i="17"/>
  <c r="W181" i="17"/>
  <c r="S181" i="17"/>
  <c r="J181" i="17"/>
  <c r="G181" i="17"/>
  <c r="AK180" i="17"/>
  <c r="AJ180" i="17"/>
  <c r="AI180" i="17"/>
  <c r="AH180" i="17"/>
  <c r="AG180" i="17"/>
  <c r="AF180" i="17"/>
  <c r="AE180" i="17"/>
  <c r="AD180" i="17"/>
  <c r="W180" i="17"/>
  <c r="S180" i="17"/>
  <c r="J180" i="17"/>
  <c r="G180" i="17"/>
  <c r="AK179" i="17"/>
  <c r="AJ179" i="17"/>
  <c r="AI179" i="17"/>
  <c r="AH179" i="17"/>
  <c r="AG179" i="17"/>
  <c r="AF179" i="17"/>
  <c r="AE179" i="17"/>
  <c r="AD179" i="17"/>
  <c r="W179" i="17"/>
  <c r="S179" i="17"/>
  <c r="J179" i="17"/>
  <c r="G179" i="17"/>
  <c r="AK178" i="17"/>
  <c r="AJ178" i="17"/>
  <c r="AI178" i="17"/>
  <c r="AH178" i="17"/>
  <c r="AG178" i="17"/>
  <c r="AF178" i="17"/>
  <c r="AE178" i="17"/>
  <c r="AD178" i="17"/>
  <c r="W178" i="17"/>
  <c r="S178" i="17"/>
  <c r="J178" i="17"/>
  <c r="G178" i="17"/>
  <c r="AK177" i="17"/>
  <c r="AJ177" i="17"/>
  <c r="AI177" i="17"/>
  <c r="AH177" i="17"/>
  <c r="AG177" i="17"/>
  <c r="AF177" i="17"/>
  <c r="AE177" i="17"/>
  <c r="AD177" i="17"/>
  <c r="W177" i="17"/>
  <c r="S177" i="17"/>
  <c r="J177" i="17"/>
  <c r="G177" i="17"/>
  <c r="AK176" i="17"/>
  <c r="AJ176" i="17"/>
  <c r="AI176" i="17"/>
  <c r="AH176" i="17"/>
  <c r="AG176" i="17"/>
  <c r="AF176" i="17"/>
  <c r="AE176" i="17"/>
  <c r="AD176" i="17"/>
  <c r="W176" i="17"/>
  <c r="S176" i="17"/>
  <c r="J176" i="17"/>
  <c r="G176" i="17"/>
  <c r="AK175" i="17"/>
  <c r="AJ175" i="17"/>
  <c r="AI175" i="17"/>
  <c r="AH175" i="17"/>
  <c r="AG175" i="17"/>
  <c r="AF175" i="17"/>
  <c r="AE175" i="17"/>
  <c r="AD175" i="17"/>
  <c r="W175" i="17"/>
  <c r="S175" i="17"/>
  <c r="J175" i="17"/>
  <c r="G175" i="17"/>
  <c r="AK174" i="17"/>
  <c r="AJ174" i="17"/>
  <c r="AI174" i="17"/>
  <c r="AH174" i="17"/>
  <c r="AG174" i="17"/>
  <c r="AF174" i="17"/>
  <c r="AE174" i="17"/>
  <c r="AD174" i="17"/>
  <c r="W174" i="17"/>
  <c r="S174" i="17"/>
  <c r="J174" i="17"/>
  <c r="G174" i="17"/>
  <c r="AK173" i="17"/>
  <c r="AJ173" i="17"/>
  <c r="AI173" i="17"/>
  <c r="AH173" i="17"/>
  <c r="AG173" i="17"/>
  <c r="AF173" i="17"/>
  <c r="AE173" i="17"/>
  <c r="AD173" i="17"/>
  <c r="W173" i="17"/>
  <c r="S173" i="17"/>
  <c r="J173" i="17"/>
  <c r="G173" i="17"/>
  <c r="AK172" i="17"/>
  <c r="AJ172" i="17"/>
  <c r="AI172" i="17"/>
  <c r="AH172" i="17"/>
  <c r="AG172" i="17"/>
  <c r="AF172" i="17"/>
  <c r="AE172" i="17"/>
  <c r="AD172" i="17"/>
  <c r="W172" i="17"/>
  <c r="S172" i="17"/>
  <c r="J172" i="17"/>
  <c r="G172" i="17"/>
  <c r="AK171" i="17"/>
  <c r="AJ171" i="17"/>
  <c r="AI171" i="17"/>
  <c r="AH171" i="17"/>
  <c r="AG171" i="17"/>
  <c r="AF171" i="17"/>
  <c r="AE171" i="17"/>
  <c r="AD171" i="17"/>
  <c r="W171" i="17"/>
  <c r="S171" i="17"/>
  <c r="J171" i="17"/>
  <c r="G171" i="17"/>
  <c r="AK170" i="17"/>
  <c r="AJ170" i="17"/>
  <c r="AI170" i="17"/>
  <c r="AH170" i="17"/>
  <c r="AG170" i="17"/>
  <c r="AF170" i="17"/>
  <c r="AE170" i="17"/>
  <c r="AD170" i="17"/>
  <c r="W170" i="17"/>
  <c r="S170" i="17"/>
  <c r="J170" i="17"/>
  <c r="G170" i="17"/>
  <c r="AK169" i="17"/>
  <c r="AJ169" i="17"/>
  <c r="AI169" i="17"/>
  <c r="AH169" i="17"/>
  <c r="AG169" i="17"/>
  <c r="AF169" i="17"/>
  <c r="AE169" i="17"/>
  <c r="AD169" i="17"/>
  <c r="W169" i="17"/>
  <c r="S169" i="17"/>
  <c r="J169" i="17"/>
  <c r="G169" i="17"/>
  <c r="AK168" i="17"/>
  <c r="AJ168" i="17"/>
  <c r="AI168" i="17"/>
  <c r="AH168" i="17"/>
  <c r="AG168" i="17"/>
  <c r="AF168" i="17"/>
  <c r="AE168" i="17"/>
  <c r="AD168" i="17"/>
  <c r="W168" i="17"/>
  <c r="S168" i="17"/>
  <c r="J168" i="17"/>
  <c r="G168" i="17"/>
  <c r="AK167" i="17"/>
  <c r="AJ167" i="17"/>
  <c r="AI167" i="17"/>
  <c r="AH167" i="17"/>
  <c r="AG167" i="17"/>
  <c r="AF167" i="17"/>
  <c r="AE167" i="17"/>
  <c r="AD167" i="17"/>
  <c r="W167" i="17"/>
  <c r="S167" i="17"/>
  <c r="J167" i="17"/>
  <c r="G167" i="17"/>
  <c r="AK166" i="17"/>
  <c r="AJ166" i="17"/>
  <c r="AI166" i="17"/>
  <c r="AH166" i="17"/>
  <c r="AG166" i="17"/>
  <c r="AF166" i="17"/>
  <c r="AE166" i="17"/>
  <c r="AD166" i="17"/>
  <c r="W166" i="17"/>
  <c r="S166" i="17"/>
  <c r="J166" i="17"/>
  <c r="G166" i="17"/>
  <c r="AK165" i="17"/>
  <c r="AJ165" i="17"/>
  <c r="AI165" i="17"/>
  <c r="AH165" i="17"/>
  <c r="AG165" i="17"/>
  <c r="AF165" i="17"/>
  <c r="AE165" i="17"/>
  <c r="AD165" i="17"/>
  <c r="W165" i="17"/>
  <c r="S165" i="17"/>
  <c r="J165" i="17"/>
  <c r="G165" i="17"/>
  <c r="AK164" i="17"/>
  <c r="AJ164" i="17"/>
  <c r="AI164" i="17"/>
  <c r="AH164" i="17"/>
  <c r="AG164" i="17"/>
  <c r="AF164" i="17"/>
  <c r="AE164" i="17"/>
  <c r="AD164" i="17"/>
  <c r="W164" i="17"/>
  <c r="S164" i="17"/>
  <c r="J164" i="17"/>
  <c r="G164" i="17"/>
  <c r="AK163" i="17"/>
  <c r="AJ163" i="17"/>
  <c r="AI163" i="17"/>
  <c r="AH163" i="17"/>
  <c r="AG163" i="17"/>
  <c r="AF163" i="17"/>
  <c r="AE163" i="17"/>
  <c r="AD163" i="17"/>
  <c r="W163" i="17"/>
  <c r="S163" i="17"/>
  <c r="J163" i="17"/>
  <c r="G163" i="17"/>
  <c r="AK162" i="17"/>
  <c r="AJ162" i="17"/>
  <c r="AI162" i="17"/>
  <c r="AH162" i="17"/>
  <c r="AG162" i="17"/>
  <c r="AF162" i="17"/>
  <c r="AE162" i="17"/>
  <c r="AD162" i="17"/>
  <c r="W162" i="17"/>
  <c r="S162" i="17"/>
  <c r="J162" i="17"/>
  <c r="H162" i="17"/>
  <c r="G162" i="17"/>
  <c r="AK161" i="17"/>
  <c r="AJ161" i="17"/>
  <c r="AI161" i="17"/>
  <c r="AH161" i="17"/>
  <c r="AG161" i="17"/>
  <c r="AF161" i="17"/>
  <c r="AE161" i="17"/>
  <c r="AD161" i="17"/>
  <c r="W161" i="17"/>
  <c r="S161" i="17"/>
  <c r="J161" i="17"/>
  <c r="H161" i="17"/>
  <c r="G161" i="17"/>
  <c r="AK160" i="17"/>
  <c r="AJ160" i="17"/>
  <c r="AI160" i="17"/>
  <c r="AH160" i="17"/>
  <c r="AG160" i="17"/>
  <c r="AF160" i="17"/>
  <c r="AE160" i="17"/>
  <c r="AD160" i="17"/>
  <c r="W160" i="17"/>
  <c r="J160" i="17"/>
  <c r="H160" i="17"/>
  <c r="G160" i="17"/>
  <c r="AK159" i="17"/>
  <c r="AJ159" i="17"/>
  <c r="AI159" i="17"/>
  <c r="AH159" i="17"/>
  <c r="AG159" i="17"/>
  <c r="AF159" i="17"/>
  <c r="AE159" i="17"/>
  <c r="AD159" i="17"/>
  <c r="W159" i="17"/>
  <c r="S159" i="17"/>
  <c r="J159" i="17"/>
  <c r="H159" i="17"/>
  <c r="G159" i="17"/>
  <c r="AK158" i="17"/>
  <c r="AJ158" i="17"/>
  <c r="AI158" i="17"/>
  <c r="AH158" i="17"/>
  <c r="AG158" i="17"/>
  <c r="AF158" i="17"/>
  <c r="AE158" i="17"/>
  <c r="AD158" i="17"/>
  <c r="W158" i="17"/>
  <c r="J158" i="17"/>
  <c r="H158" i="17"/>
  <c r="G158" i="17"/>
  <c r="AK157" i="17"/>
  <c r="AJ157" i="17"/>
  <c r="AI157" i="17"/>
  <c r="AH157" i="17"/>
  <c r="AG157" i="17"/>
  <c r="AF157" i="17"/>
  <c r="AE157" i="17"/>
  <c r="AD157" i="17"/>
  <c r="W157" i="17"/>
  <c r="S157" i="17"/>
  <c r="J157" i="17"/>
  <c r="H157" i="17"/>
  <c r="G157" i="17"/>
  <c r="AK156" i="17"/>
  <c r="AJ156" i="17"/>
  <c r="AI156" i="17"/>
  <c r="AH156" i="17"/>
  <c r="AG156" i="17"/>
  <c r="AF156" i="17"/>
  <c r="AE156" i="17"/>
  <c r="AD156" i="17"/>
  <c r="W156" i="17"/>
  <c r="J156" i="17"/>
  <c r="H156" i="17"/>
  <c r="G156" i="17"/>
  <c r="AK155" i="17"/>
  <c r="AJ155" i="17"/>
  <c r="AI155" i="17"/>
  <c r="AH155" i="17"/>
  <c r="AG155" i="17"/>
  <c r="AF155" i="17"/>
  <c r="AE155" i="17"/>
  <c r="AD155" i="17"/>
  <c r="W155" i="17"/>
  <c r="S155" i="17"/>
  <c r="J155" i="17"/>
  <c r="H155" i="17"/>
  <c r="G155" i="17"/>
  <c r="AK154" i="17"/>
  <c r="AJ154" i="17"/>
  <c r="AI154" i="17"/>
  <c r="AH154" i="17"/>
  <c r="AG154" i="17"/>
  <c r="AF154" i="17"/>
  <c r="AE154" i="17"/>
  <c r="AD154" i="17"/>
  <c r="W154" i="17"/>
  <c r="J154" i="17"/>
  <c r="H154" i="17"/>
  <c r="G154" i="17"/>
  <c r="AK153" i="17"/>
  <c r="AJ153" i="17"/>
  <c r="AI153" i="17"/>
  <c r="AH153" i="17"/>
  <c r="AG153" i="17"/>
  <c r="AF153" i="17"/>
  <c r="AE153" i="17"/>
  <c r="AD153" i="17"/>
  <c r="W153" i="17"/>
  <c r="S153" i="17"/>
  <c r="J153" i="17"/>
  <c r="H153" i="17"/>
  <c r="G153" i="17"/>
  <c r="AK152" i="17"/>
  <c r="AJ152" i="17"/>
  <c r="AI152" i="17"/>
  <c r="AH152" i="17"/>
  <c r="AG152" i="17"/>
  <c r="AF152" i="17"/>
  <c r="AE152" i="17"/>
  <c r="AD152" i="17"/>
  <c r="W152" i="17"/>
  <c r="J152" i="17"/>
  <c r="H152" i="17"/>
  <c r="G152" i="17"/>
  <c r="AK151" i="17"/>
  <c r="AJ151" i="17"/>
  <c r="AI151" i="17"/>
  <c r="AH151" i="17"/>
  <c r="AG151" i="17"/>
  <c r="AF151" i="17"/>
  <c r="AE151" i="17"/>
  <c r="AD151" i="17"/>
  <c r="W151" i="17"/>
  <c r="S151" i="17"/>
  <c r="J151" i="17"/>
  <c r="H151" i="17"/>
  <c r="G151" i="17"/>
  <c r="AK150" i="17"/>
  <c r="AJ150" i="17"/>
  <c r="AI150" i="17"/>
  <c r="AH150" i="17"/>
  <c r="AG150" i="17"/>
  <c r="AF150" i="17"/>
  <c r="AE150" i="17"/>
  <c r="AD150" i="17"/>
  <c r="W150" i="17"/>
  <c r="J150" i="17"/>
  <c r="H150" i="17"/>
  <c r="G150" i="17"/>
  <c r="AK149" i="17"/>
  <c r="AJ149" i="17"/>
  <c r="AI149" i="17"/>
  <c r="AH149" i="17"/>
  <c r="AG149" i="17"/>
  <c r="AF149" i="17"/>
  <c r="AE149" i="17"/>
  <c r="AD149" i="17"/>
  <c r="W149" i="17"/>
  <c r="S149" i="17"/>
  <c r="J149" i="17"/>
  <c r="H149" i="17"/>
  <c r="G149" i="17"/>
  <c r="AK148" i="17"/>
  <c r="AJ148" i="17"/>
  <c r="AI148" i="17"/>
  <c r="AH148" i="17"/>
  <c r="AG148" i="17"/>
  <c r="AF148" i="17"/>
  <c r="AE148" i="17"/>
  <c r="AD148" i="17"/>
  <c r="W148" i="17"/>
  <c r="J148" i="17"/>
  <c r="H148" i="17"/>
  <c r="G148" i="17"/>
  <c r="AK147" i="17"/>
  <c r="AJ147" i="17"/>
  <c r="AI147" i="17"/>
  <c r="AH147" i="17"/>
  <c r="AG147" i="17"/>
  <c r="AF147" i="17"/>
  <c r="AE147" i="17"/>
  <c r="AD147" i="17"/>
  <c r="W147" i="17"/>
  <c r="S147" i="17"/>
  <c r="J147" i="17"/>
  <c r="H147" i="17"/>
  <c r="G147" i="17"/>
  <c r="AK146" i="17"/>
  <c r="AJ146" i="17"/>
  <c r="AI146" i="17"/>
  <c r="AH146" i="17"/>
  <c r="AG146" i="17"/>
  <c r="AF146" i="17"/>
  <c r="AE146" i="17"/>
  <c r="AD146" i="17"/>
  <c r="W146" i="17"/>
  <c r="S146" i="17"/>
  <c r="J146" i="17"/>
  <c r="H146" i="17"/>
  <c r="G146" i="17"/>
  <c r="AK145" i="17"/>
  <c r="AJ145" i="17"/>
  <c r="AI145" i="17"/>
  <c r="AH145" i="17"/>
  <c r="AG145" i="17"/>
  <c r="AF145" i="17"/>
  <c r="AE145" i="17"/>
  <c r="AD145" i="17"/>
  <c r="W145" i="17"/>
  <c r="S145" i="17"/>
  <c r="J145" i="17"/>
  <c r="H145" i="17"/>
  <c r="G145" i="17"/>
  <c r="AK144" i="17"/>
  <c r="AJ144" i="17"/>
  <c r="AI144" i="17"/>
  <c r="AH144" i="17"/>
  <c r="AG144" i="17"/>
  <c r="AF144" i="17"/>
  <c r="AE144" i="17"/>
  <c r="AD144" i="17"/>
  <c r="W144" i="17"/>
  <c r="J144" i="17"/>
  <c r="H144" i="17"/>
  <c r="G144" i="17"/>
  <c r="AK143" i="17"/>
  <c r="AJ143" i="17"/>
  <c r="AI143" i="17"/>
  <c r="AH143" i="17"/>
  <c r="AG143" i="17"/>
  <c r="AF143" i="17"/>
  <c r="AE143" i="17"/>
  <c r="AD143" i="17"/>
  <c r="AD194" i="17" s="1"/>
  <c r="AB80" i="34" s="1"/>
  <c r="W143" i="17"/>
  <c r="S143" i="17"/>
  <c r="J143" i="17"/>
  <c r="H143" i="17"/>
  <c r="G143" i="17"/>
  <c r="AK142" i="17"/>
  <c r="AJ142" i="17"/>
  <c r="AI142" i="17"/>
  <c r="AH142" i="17"/>
  <c r="AG142" i="17"/>
  <c r="AF142" i="17"/>
  <c r="AE142" i="17"/>
  <c r="AD142" i="17"/>
  <c r="W142" i="17"/>
  <c r="J142" i="17"/>
  <c r="H142" i="17"/>
  <c r="G142" i="17"/>
  <c r="AK141" i="17"/>
  <c r="AJ141" i="17"/>
  <c r="AI141" i="17"/>
  <c r="AH141" i="17"/>
  <c r="AG141" i="17"/>
  <c r="AF141" i="17"/>
  <c r="AE141" i="17"/>
  <c r="AD141" i="17"/>
  <c r="W141" i="17"/>
  <c r="S141" i="17"/>
  <c r="J141" i="17"/>
  <c r="H141" i="17"/>
  <c r="G141" i="17"/>
  <c r="AK140" i="17"/>
  <c r="AJ140" i="17"/>
  <c r="AI140" i="17"/>
  <c r="AH140" i="17"/>
  <c r="AG140" i="17"/>
  <c r="AF140" i="17"/>
  <c r="AE140" i="17"/>
  <c r="AD140" i="17"/>
  <c r="W140" i="17"/>
  <c r="J140" i="17"/>
  <c r="J194" i="17" s="1"/>
  <c r="I80" i="34" s="1"/>
  <c r="H140" i="17"/>
  <c r="G140" i="17"/>
  <c r="AK139" i="17"/>
  <c r="AJ139" i="17"/>
  <c r="AI139" i="17"/>
  <c r="AH139" i="17"/>
  <c r="AG139" i="17"/>
  <c r="AF139" i="17"/>
  <c r="AE139" i="17"/>
  <c r="AD139" i="17"/>
  <c r="W139" i="17"/>
  <c r="S139" i="17"/>
  <c r="J139" i="17"/>
  <c r="H139" i="17"/>
  <c r="G139" i="17"/>
  <c r="AK138" i="17"/>
  <c r="AJ138" i="17"/>
  <c r="AI138" i="17"/>
  <c r="AH138" i="17"/>
  <c r="AG138" i="17"/>
  <c r="AF138" i="17"/>
  <c r="AE138" i="17"/>
  <c r="AD138" i="17"/>
  <c r="W138" i="17"/>
  <c r="J138" i="17"/>
  <c r="H138" i="17"/>
  <c r="G138" i="17"/>
  <c r="AK137" i="17"/>
  <c r="AJ137" i="17"/>
  <c r="AI137" i="17"/>
  <c r="AH137" i="17"/>
  <c r="AG137" i="17"/>
  <c r="AF137" i="17"/>
  <c r="AE137" i="17"/>
  <c r="AD137" i="17"/>
  <c r="W137" i="17"/>
  <c r="S137" i="17"/>
  <c r="J137" i="17"/>
  <c r="H137" i="17"/>
  <c r="G137" i="17"/>
  <c r="AK136" i="17"/>
  <c r="AJ136" i="17"/>
  <c r="AI136" i="17"/>
  <c r="AH136" i="17"/>
  <c r="AG136" i="17"/>
  <c r="AF136" i="17"/>
  <c r="AE136" i="17"/>
  <c r="AD136" i="17"/>
  <c r="W136" i="17"/>
  <c r="J136" i="17"/>
  <c r="H136" i="17"/>
  <c r="G136" i="17"/>
  <c r="AK135" i="17"/>
  <c r="AJ135" i="17"/>
  <c r="AI135" i="17"/>
  <c r="AH135" i="17"/>
  <c r="AG135" i="17"/>
  <c r="AF135" i="17"/>
  <c r="AE135" i="17"/>
  <c r="AD135" i="17"/>
  <c r="W135" i="17"/>
  <c r="S135" i="17"/>
  <c r="J135" i="17"/>
  <c r="H135" i="17"/>
  <c r="G135" i="17"/>
  <c r="AK134" i="17"/>
  <c r="AJ134" i="17"/>
  <c r="AI134" i="17"/>
  <c r="AH134" i="17"/>
  <c r="AG134" i="17"/>
  <c r="AF134" i="17"/>
  <c r="AE134" i="17"/>
  <c r="AD134" i="17"/>
  <c r="W134" i="17"/>
  <c r="J134" i="17"/>
  <c r="H134" i="17"/>
  <c r="G134" i="17"/>
  <c r="D194" i="17"/>
  <c r="D132" i="17"/>
  <c r="D70" i="17"/>
  <c r="AK69" i="18"/>
  <c r="AJ69" i="18"/>
  <c r="AI69" i="18"/>
  <c r="AH69" i="18"/>
  <c r="AG69" i="18"/>
  <c r="AF69" i="18"/>
  <c r="AE69" i="18"/>
  <c r="AD69" i="18"/>
  <c r="W69" i="18"/>
  <c r="S69" i="18"/>
  <c r="J69" i="18"/>
  <c r="H69" i="18"/>
  <c r="G69" i="18"/>
  <c r="AK68" i="18"/>
  <c r="AJ68" i="18"/>
  <c r="AI68" i="18"/>
  <c r="AH68" i="18"/>
  <c r="AG68" i="18"/>
  <c r="AF68" i="18"/>
  <c r="AE68" i="18"/>
  <c r="AD68" i="18"/>
  <c r="W68" i="18"/>
  <c r="J68" i="18"/>
  <c r="H68" i="18"/>
  <c r="G68" i="18"/>
  <c r="AK67" i="18"/>
  <c r="AJ67" i="18"/>
  <c r="AI67" i="18"/>
  <c r="AH67" i="18"/>
  <c r="AG67" i="18"/>
  <c r="AF67" i="18"/>
  <c r="AE67" i="18"/>
  <c r="AD67" i="18"/>
  <c r="W67" i="18"/>
  <c r="S67" i="18"/>
  <c r="J67" i="18"/>
  <c r="H67" i="18"/>
  <c r="G67" i="18"/>
  <c r="AK66" i="18"/>
  <c r="AJ66" i="18"/>
  <c r="AI66" i="18"/>
  <c r="AH66" i="18"/>
  <c r="AG66" i="18"/>
  <c r="AF66" i="18"/>
  <c r="AE66" i="18"/>
  <c r="AD66" i="18"/>
  <c r="W66" i="18"/>
  <c r="S66" i="18"/>
  <c r="J66" i="18"/>
  <c r="H66" i="18"/>
  <c r="G66" i="18"/>
  <c r="AK65" i="18"/>
  <c r="AJ65" i="18"/>
  <c r="AI65" i="18"/>
  <c r="AH65" i="18"/>
  <c r="AG65" i="18"/>
  <c r="AF65" i="18"/>
  <c r="AE65" i="18"/>
  <c r="AD65" i="18"/>
  <c r="W65" i="18"/>
  <c r="S65" i="18"/>
  <c r="J65" i="18"/>
  <c r="H65" i="18"/>
  <c r="G65" i="18"/>
  <c r="AK64" i="18"/>
  <c r="AJ64" i="18"/>
  <c r="AI64" i="18"/>
  <c r="AH64" i="18"/>
  <c r="AG64" i="18"/>
  <c r="AF64" i="18"/>
  <c r="AE64" i="18"/>
  <c r="AD64" i="18"/>
  <c r="W64" i="18"/>
  <c r="J64" i="18"/>
  <c r="H64" i="18"/>
  <c r="G64" i="18"/>
  <c r="AK63" i="18"/>
  <c r="AJ63" i="18"/>
  <c r="AI63" i="18"/>
  <c r="AH63" i="18"/>
  <c r="AG63" i="18"/>
  <c r="AF63" i="18"/>
  <c r="AE63" i="18"/>
  <c r="AD63" i="18"/>
  <c r="W63" i="18"/>
  <c r="J63" i="18"/>
  <c r="H63" i="18"/>
  <c r="G63" i="18"/>
  <c r="AK62" i="18"/>
  <c r="AJ62" i="18"/>
  <c r="AI62" i="18"/>
  <c r="AH62" i="18"/>
  <c r="AG62" i="18"/>
  <c r="AF62" i="18"/>
  <c r="AE62" i="18"/>
  <c r="AD62" i="18"/>
  <c r="W62" i="18"/>
  <c r="J62" i="18"/>
  <c r="H62" i="18"/>
  <c r="G62" i="18"/>
  <c r="AK61" i="18"/>
  <c r="AJ61" i="18"/>
  <c r="AI61" i="18"/>
  <c r="AH61" i="18"/>
  <c r="AG61" i="18"/>
  <c r="AF61" i="18"/>
  <c r="AE61" i="18"/>
  <c r="AD61" i="18"/>
  <c r="W61" i="18"/>
  <c r="S61" i="18"/>
  <c r="J61" i="18"/>
  <c r="H61" i="18"/>
  <c r="G61" i="18"/>
  <c r="AK60" i="18"/>
  <c r="AJ60" i="18"/>
  <c r="AI60" i="18"/>
  <c r="AH60" i="18"/>
  <c r="AG60" i="18"/>
  <c r="AF60" i="18"/>
  <c r="AE60" i="18"/>
  <c r="AD60" i="18"/>
  <c r="W60" i="18"/>
  <c r="J60" i="18"/>
  <c r="H60" i="18"/>
  <c r="G60" i="18"/>
  <c r="AK59" i="18"/>
  <c r="AJ59" i="18"/>
  <c r="AI59" i="18"/>
  <c r="AH59" i="18"/>
  <c r="AG59" i="18"/>
  <c r="AF59" i="18"/>
  <c r="AE59" i="18"/>
  <c r="AD59" i="18"/>
  <c r="W59" i="18"/>
  <c r="J59" i="18"/>
  <c r="H59" i="18"/>
  <c r="G59" i="18"/>
  <c r="AK58" i="18"/>
  <c r="AJ58" i="18"/>
  <c r="AI58" i="18"/>
  <c r="AH58" i="18"/>
  <c r="AG58" i="18"/>
  <c r="AF58" i="18"/>
  <c r="AE58" i="18"/>
  <c r="AD58" i="18"/>
  <c r="W58" i="18"/>
  <c r="J58" i="18"/>
  <c r="G58" i="18"/>
  <c r="AK57" i="18"/>
  <c r="AJ57" i="18"/>
  <c r="AI57" i="18"/>
  <c r="AH57" i="18"/>
  <c r="AG57" i="18"/>
  <c r="AF57" i="18"/>
  <c r="AE57" i="18"/>
  <c r="AD57" i="18"/>
  <c r="W57" i="18"/>
  <c r="S57" i="18"/>
  <c r="J57" i="18"/>
  <c r="G57" i="18"/>
  <c r="AK56" i="18"/>
  <c r="AJ56" i="18"/>
  <c r="AI56" i="18"/>
  <c r="AH56" i="18"/>
  <c r="AG56" i="18"/>
  <c r="AF56" i="18"/>
  <c r="AE56" i="18"/>
  <c r="AD56" i="18"/>
  <c r="W56" i="18"/>
  <c r="J56" i="18"/>
  <c r="G56" i="18"/>
  <c r="AK55" i="18"/>
  <c r="AJ55" i="18"/>
  <c r="AI55" i="18"/>
  <c r="AH55" i="18"/>
  <c r="AG55" i="18"/>
  <c r="AF55" i="18"/>
  <c r="AE55" i="18"/>
  <c r="AD55" i="18"/>
  <c r="W55" i="18"/>
  <c r="J55" i="18"/>
  <c r="G55" i="18"/>
  <c r="AK54" i="18"/>
  <c r="AJ54" i="18"/>
  <c r="AI54" i="18"/>
  <c r="AH54" i="18"/>
  <c r="AG54" i="18"/>
  <c r="AF54" i="18"/>
  <c r="AE54" i="18"/>
  <c r="AD54" i="18"/>
  <c r="W54" i="18"/>
  <c r="J54" i="18"/>
  <c r="G54" i="18"/>
  <c r="AK53" i="18"/>
  <c r="AJ53" i="18"/>
  <c r="AI53" i="18"/>
  <c r="AH53" i="18"/>
  <c r="AG53" i="18"/>
  <c r="AF53" i="18"/>
  <c r="AE53" i="18"/>
  <c r="AD53" i="18"/>
  <c r="W53" i="18"/>
  <c r="S53" i="18"/>
  <c r="J53" i="18"/>
  <c r="G53" i="18"/>
  <c r="AK52" i="18"/>
  <c r="AJ52" i="18"/>
  <c r="AI52" i="18"/>
  <c r="AH52" i="18"/>
  <c r="AG52" i="18"/>
  <c r="AF52" i="18"/>
  <c r="AE52" i="18"/>
  <c r="AD52" i="18"/>
  <c r="W52" i="18"/>
  <c r="J52" i="18"/>
  <c r="G52" i="18"/>
  <c r="AK51" i="18"/>
  <c r="AJ51" i="18"/>
  <c r="AI51" i="18"/>
  <c r="AH51" i="18"/>
  <c r="AG51" i="18"/>
  <c r="AF51" i="18"/>
  <c r="AE51" i="18"/>
  <c r="AD51" i="18"/>
  <c r="W51" i="18"/>
  <c r="S51" i="18"/>
  <c r="J51" i="18"/>
  <c r="G51" i="18"/>
  <c r="AK50" i="18"/>
  <c r="AJ50" i="18"/>
  <c r="AI50" i="18"/>
  <c r="AH50" i="18"/>
  <c r="AG50" i="18"/>
  <c r="AF50" i="18"/>
  <c r="AE50" i="18"/>
  <c r="AD50" i="18"/>
  <c r="W50" i="18"/>
  <c r="S50" i="18"/>
  <c r="J50" i="18"/>
  <c r="G50" i="18"/>
  <c r="AK49" i="18"/>
  <c r="AJ49" i="18"/>
  <c r="AI49" i="18"/>
  <c r="AH49" i="18"/>
  <c r="AG49" i="18"/>
  <c r="AF49" i="18"/>
  <c r="AE49" i="18"/>
  <c r="AD49" i="18"/>
  <c r="W49" i="18"/>
  <c r="S49" i="18"/>
  <c r="J49" i="18"/>
  <c r="G49" i="18"/>
  <c r="AK48" i="18"/>
  <c r="AJ48" i="18"/>
  <c r="AI48" i="18"/>
  <c r="AH48" i="18"/>
  <c r="AG48" i="18"/>
  <c r="AF48" i="18"/>
  <c r="AE48" i="18"/>
  <c r="AD48" i="18"/>
  <c r="W48" i="18"/>
  <c r="J48" i="18"/>
  <c r="G48" i="18"/>
  <c r="AK47" i="18"/>
  <c r="AJ47" i="18"/>
  <c r="AI47" i="18"/>
  <c r="AH47" i="18"/>
  <c r="AG47" i="18"/>
  <c r="AF47" i="18"/>
  <c r="AE47" i="18"/>
  <c r="AD47" i="18"/>
  <c r="W47" i="18"/>
  <c r="S47" i="18"/>
  <c r="J47" i="18"/>
  <c r="G47" i="18"/>
  <c r="AK46" i="18"/>
  <c r="AJ46" i="18"/>
  <c r="AI46" i="18"/>
  <c r="AH46" i="18"/>
  <c r="AG46" i="18"/>
  <c r="AF46" i="18"/>
  <c r="AE46" i="18"/>
  <c r="AD46" i="18"/>
  <c r="W46" i="18"/>
  <c r="J46" i="18"/>
  <c r="G46" i="18"/>
  <c r="AK45" i="18"/>
  <c r="AJ45" i="18"/>
  <c r="AI45" i="18"/>
  <c r="AH45" i="18"/>
  <c r="AG45" i="18"/>
  <c r="AF45" i="18"/>
  <c r="AE45" i="18"/>
  <c r="AD45" i="18"/>
  <c r="W45" i="18"/>
  <c r="S45" i="18"/>
  <c r="J45" i="18"/>
  <c r="G45" i="18"/>
  <c r="AK44" i="18"/>
  <c r="AJ44" i="18"/>
  <c r="AI44" i="18"/>
  <c r="AH44" i="18"/>
  <c r="AG44" i="18"/>
  <c r="AF44" i="18"/>
  <c r="AE44" i="18"/>
  <c r="AD44" i="18"/>
  <c r="W44" i="18"/>
  <c r="J44" i="18"/>
  <c r="G44" i="18"/>
  <c r="AK43" i="18"/>
  <c r="AJ43" i="18"/>
  <c r="AI43" i="18"/>
  <c r="AH43" i="18"/>
  <c r="AG43" i="18"/>
  <c r="AF43" i="18"/>
  <c r="AE43" i="18"/>
  <c r="AD43" i="18"/>
  <c r="W43" i="18"/>
  <c r="J43" i="18"/>
  <c r="G43" i="18"/>
  <c r="AK42" i="18"/>
  <c r="AJ42" i="18"/>
  <c r="AI42" i="18"/>
  <c r="AH42" i="18"/>
  <c r="AG42" i="18"/>
  <c r="AF42" i="18"/>
  <c r="AE42" i="18"/>
  <c r="AD42" i="18"/>
  <c r="W42" i="18"/>
  <c r="J42" i="18"/>
  <c r="G42" i="18"/>
  <c r="AK41" i="18"/>
  <c r="AJ41" i="18"/>
  <c r="AI41" i="18"/>
  <c r="AH41" i="18"/>
  <c r="AG41" i="18"/>
  <c r="AF41" i="18"/>
  <c r="AE41" i="18"/>
  <c r="AD41" i="18"/>
  <c r="W41" i="18"/>
  <c r="S41" i="18"/>
  <c r="J41" i="18"/>
  <c r="G41" i="18"/>
  <c r="AK40" i="18"/>
  <c r="AJ40" i="18"/>
  <c r="AI40" i="18"/>
  <c r="AH40" i="18"/>
  <c r="AG40" i="18"/>
  <c r="AF40" i="18"/>
  <c r="AE40" i="18"/>
  <c r="AD40" i="18"/>
  <c r="W40" i="18"/>
  <c r="J40" i="18"/>
  <c r="G40" i="18"/>
  <c r="AK39" i="18"/>
  <c r="AJ39" i="18"/>
  <c r="AI39" i="18"/>
  <c r="AH39" i="18"/>
  <c r="AG39" i="18"/>
  <c r="AF39" i="18"/>
  <c r="AE39" i="18"/>
  <c r="AD39" i="18"/>
  <c r="W39" i="18"/>
  <c r="J39" i="18"/>
  <c r="G39" i="18"/>
  <c r="AK38" i="18"/>
  <c r="AJ38" i="18"/>
  <c r="AI38" i="18"/>
  <c r="AH38" i="18"/>
  <c r="AG38" i="18"/>
  <c r="AF38" i="18"/>
  <c r="AE38" i="18"/>
  <c r="AD38" i="18"/>
  <c r="W38" i="18"/>
  <c r="J38" i="18"/>
  <c r="H38" i="18"/>
  <c r="G38" i="18"/>
  <c r="AK37" i="18"/>
  <c r="AJ37" i="18"/>
  <c r="AI37" i="18"/>
  <c r="AH37" i="18"/>
  <c r="AG37" i="18"/>
  <c r="AF37" i="18"/>
  <c r="AE37" i="18"/>
  <c r="AD37" i="18"/>
  <c r="W37" i="18"/>
  <c r="S37" i="18"/>
  <c r="J37" i="18"/>
  <c r="H37" i="18"/>
  <c r="G37" i="18"/>
  <c r="AK36" i="18"/>
  <c r="AJ36" i="18"/>
  <c r="AI36" i="18"/>
  <c r="AH36" i="18"/>
  <c r="AG36" i="18"/>
  <c r="AF36" i="18"/>
  <c r="AE36" i="18"/>
  <c r="AD36" i="18"/>
  <c r="W36" i="18"/>
  <c r="J36" i="18"/>
  <c r="H36" i="18"/>
  <c r="G36" i="18"/>
  <c r="AK35" i="18"/>
  <c r="AJ35" i="18"/>
  <c r="AI35" i="18"/>
  <c r="AH35" i="18"/>
  <c r="AG35" i="18"/>
  <c r="AF35" i="18"/>
  <c r="AE35" i="18"/>
  <c r="AD35" i="18"/>
  <c r="W35" i="18"/>
  <c r="S35" i="18"/>
  <c r="J35" i="18"/>
  <c r="H35" i="18"/>
  <c r="G35" i="18"/>
  <c r="AK34" i="18"/>
  <c r="AJ34" i="18"/>
  <c r="AI34" i="18"/>
  <c r="AH34" i="18"/>
  <c r="AG34" i="18"/>
  <c r="AF34" i="18"/>
  <c r="AE34" i="18"/>
  <c r="AD34" i="18"/>
  <c r="W34" i="18"/>
  <c r="S34" i="18"/>
  <c r="J34" i="18"/>
  <c r="H34" i="18"/>
  <c r="G34" i="18"/>
  <c r="AK33" i="18"/>
  <c r="AJ33" i="18"/>
  <c r="AI33" i="18"/>
  <c r="AH33" i="18"/>
  <c r="AG33" i="18"/>
  <c r="AF33" i="18"/>
  <c r="AE33" i="18"/>
  <c r="AD33" i="18"/>
  <c r="W33" i="18"/>
  <c r="S33" i="18"/>
  <c r="J33" i="18"/>
  <c r="H33" i="18"/>
  <c r="G33" i="18"/>
  <c r="AK32" i="18"/>
  <c r="AJ32" i="18"/>
  <c r="AI32" i="18"/>
  <c r="AH32" i="18"/>
  <c r="AG32" i="18"/>
  <c r="AF32" i="18"/>
  <c r="AE32" i="18"/>
  <c r="AD32" i="18"/>
  <c r="W32" i="18"/>
  <c r="J32" i="18"/>
  <c r="H32" i="18"/>
  <c r="G32" i="18"/>
  <c r="AK31" i="18"/>
  <c r="AJ31" i="18"/>
  <c r="AI31" i="18"/>
  <c r="AH31" i="18"/>
  <c r="AG31" i="18"/>
  <c r="AF31" i="18"/>
  <c r="AE31" i="18"/>
  <c r="AD31" i="18"/>
  <c r="W31" i="18"/>
  <c r="J31" i="18"/>
  <c r="H31" i="18"/>
  <c r="G31" i="18"/>
  <c r="AK30" i="18"/>
  <c r="AJ30" i="18"/>
  <c r="AI30" i="18"/>
  <c r="AH30" i="18"/>
  <c r="AG30" i="18"/>
  <c r="AF30" i="18"/>
  <c r="AE30" i="18"/>
  <c r="AD30" i="18"/>
  <c r="W30" i="18"/>
  <c r="J30" i="18"/>
  <c r="H30" i="18"/>
  <c r="G30" i="18"/>
  <c r="AK29" i="18"/>
  <c r="AJ29" i="18"/>
  <c r="AI29" i="18"/>
  <c r="AH29" i="18"/>
  <c r="AG29" i="18"/>
  <c r="AF29" i="18"/>
  <c r="AE29" i="18"/>
  <c r="AD29" i="18"/>
  <c r="W29" i="18"/>
  <c r="S29" i="18"/>
  <c r="J29" i="18"/>
  <c r="H29" i="18"/>
  <c r="G29" i="18"/>
  <c r="AK28" i="18"/>
  <c r="AJ28" i="18"/>
  <c r="AI28" i="18"/>
  <c r="AH28" i="18"/>
  <c r="AG28" i="18"/>
  <c r="AF28" i="18"/>
  <c r="AE28" i="18"/>
  <c r="AD28" i="18"/>
  <c r="W28" i="18"/>
  <c r="J28" i="18"/>
  <c r="H28" i="18"/>
  <c r="G28" i="18"/>
  <c r="AK27" i="18"/>
  <c r="AJ27" i="18"/>
  <c r="AI27" i="18"/>
  <c r="AH27" i="18"/>
  <c r="AG27" i="18"/>
  <c r="AF27" i="18"/>
  <c r="AE27" i="18"/>
  <c r="AD27" i="18"/>
  <c r="W27" i="18"/>
  <c r="J27" i="18"/>
  <c r="H27" i="18"/>
  <c r="G27" i="18"/>
  <c r="AK26" i="18"/>
  <c r="AJ26" i="18"/>
  <c r="AI26" i="18"/>
  <c r="AH26" i="18"/>
  <c r="AG26" i="18"/>
  <c r="AF26" i="18"/>
  <c r="AE26" i="18"/>
  <c r="AD26" i="18"/>
  <c r="W26" i="18"/>
  <c r="J26" i="18"/>
  <c r="H26" i="18"/>
  <c r="G26" i="18"/>
  <c r="AK25" i="18"/>
  <c r="AJ25" i="18"/>
  <c r="AI25" i="18"/>
  <c r="AH25" i="18"/>
  <c r="AG25" i="18"/>
  <c r="AF25" i="18"/>
  <c r="AE25" i="18"/>
  <c r="AD25" i="18"/>
  <c r="W25" i="18"/>
  <c r="S25" i="18"/>
  <c r="J25" i="18"/>
  <c r="H25" i="18"/>
  <c r="G25" i="18"/>
  <c r="AK24" i="18"/>
  <c r="AJ24" i="18"/>
  <c r="AI24" i="18"/>
  <c r="AH24" i="18"/>
  <c r="AG24" i="18"/>
  <c r="AF24" i="18"/>
  <c r="AE24" i="18"/>
  <c r="AD24" i="18"/>
  <c r="W24" i="18"/>
  <c r="J24" i="18"/>
  <c r="H24" i="18"/>
  <c r="G24" i="18"/>
  <c r="AK23" i="18"/>
  <c r="AJ23" i="18"/>
  <c r="AI23" i="18"/>
  <c r="AH23" i="18"/>
  <c r="AG23" i="18"/>
  <c r="AF23" i="18"/>
  <c r="AE23" i="18"/>
  <c r="AD23" i="18"/>
  <c r="W23" i="18"/>
  <c r="S23" i="18"/>
  <c r="J23" i="18"/>
  <c r="H23" i="18"/>
  <c r="G23" i="18"/>
  <c r="AK22" i="18"/>
  <c r="AJ22" i="18"/>
  <c r="AI22" i="18"/>
  <c r="AH22" i="18"/>
  <c r="AG22" i="18"/>
  <c r="AF22" i="18"/>
  <c r="AE22" i="18"/>
  <c r="AD22" i="18"/>
  <c r="W22" i="18"/>
  <c r="J22" i="18"/>
  <c r="H22" i="18"/>
  <c r="G22" i="18"/>
  <c r="AK21" i="18"/>
  <c r="AJ21" i="18"/>
  <c r="AI21" i="18"/>
  <c r="AH21" i="18"/>
  <c r="AG21" i="18"/>
  <c r="AF21" i="18"/>
  <c r="AE21" i="18"/>
  <c r="AD21" i="18"/>
  <c r="W21" i="18"/>
  <c r="S21" i="18"/>
  <c r="J21" i="18"/>
  <c r="H21" i="18"/>
  <c r="G21" i="18"/>
  <c r="AK20" i="18"/>
  <c r="AJ20" i="18"/>
  <c r="AI20" i="18"/>
  <c r="AH20" i="18"/>
  <c r="AG20" i="18"/>
  <c r="AF20" i="18"/>
  <c r="AE20" i="18"/>
  <c r="AD20" i="18"/>
  <c r="W20" i="18"/>
  <c r="J20" i="18"/>
  <c r="H20" i="18"/>
  <c r="G20" i="18"/>
  <c r="AK19" i="18"/>
  <c r="AJ19" i="18"/>
  <c r="AI19" i="18"/>
  <c r="AH19" i="18"/>
  <c r="AG19" i="18"/>
  <c r="AF19" i="18"/>
  <c r="AE19" i="18"/>
  <c r="AD19" i="18"/>
  <c r="W19" i="18"/>
  <c r="S19" i="18"/>
  <c r="J19" i="18"/>
  <c r="H19" i="18"/>
  <c r="G19" i="18"/>
  <c r="AK18" i="18"/>
  <c r="AJ18" i="18"/>
  <c r="AI18" i="18"/>
  <c r="AH18" i="18"/>
  <c r="AG18" i="18"/>
  <c r="AF18" i="18"/>
  <c r="AE18" i="18"/>
  <c r="AD18" i="18"/>
  <c r="W18" i="18"/>
  <c r="S18" i="18"/>
  <c r="J18" i="18"/>
  <c r="H18" i="18"/>
  <c r="G18" i="18"/>
  <c r="AK17" i="18"/>
  <c r="AJ17" i="18"/>
  <c r="AI17" i="18"/>
  <c r="AH17" i="18"/>
  <c r="AG17" i="18"/>
  <c r="AF17" i="18"/>
  <c r="AE17" i="18"/>
  <c r="AD17" i="18"/>
  <c r="W17" i="18"/>
  <c r="S17" i="18"/>
  <c r="J17" i="18"/>
  <c r="H17" i="18"/>
  <c r="G17" i="18"/>
  <c r="AK16" i="18"/>
  <c r="AJ16" i="18"/>
  <c r="AI16" i="18"/>
  <c r="AH16" i="18"/>
  <c r="AG16" i="18"/>
  <c r="AF16" i="18"/>
  <c r="AE16" i="18"/>
  <c r="AD16" i="18"/>
  <c r="W16" i="18"/>
  <c r="J16" i="18"/>
  <c r="H16" i="18"/>
  <c r="G16" i="18"/>
  <c r="AK15" i="18"/>
  <c r="AJ15" i="18"/>
  <c r="AI15" i="18"/>
  <c r="AH15" i="18"/>
  <c r="AG15" i="18"/>
  <c r="AF15" i="18"/>
  <c r="AE15" i="18"/>
  <c r="AD15" i="18"/>
  <c r="W15" i="18"/>
  <c r="J15" i="18"/>
  <c r="H15" i="18"/>
  <c r="G15" i="18"/>
  <c r="AK14" i="18"/>
  <c r="AJ14" i="18"/>
  <c r="AI14" i="18"/>
  <c r="AH14" i="18"/>
  <c r="AG14" i="18"/>
  <c r="AF14" i="18"/>
  <c r="AE14" i="18"/>
  <c r="AD14" i="18"/>
  <c r="W14" i="18"/>
  <c r="J14" i="18"/>
  <c r="H14" i="18"/>
  <c r="G14" i="18"/>
  <c r="AK13" i="18"/>
  <c r="AJ13" i="18"/>
  <c r="AI13" i="18"/>
  <c r="AH13" i="18"/>
  <c r="AG13" i="18"/>
  <c r="AF13" i="18"/>
  <c r="AE13" i="18"/>
  <c r="AD13" i="18"/>
  <c r="W13" i="18"/>
  <c r="W70" i="18" s="1"/>
  <c r="S13" i="18"/>
  <c r="J13" i="18"/>
  <c r="H13" i="18"/>
  <c r="G13" i="18"/>
  <c r="AK12" i="18"/>
  <c r="AJ12" i="18"/>
  <c r="AI12" i="18"/>
  <c r="AH12" i="18"/>
  <c r="AG12" i="18"/>
  <c r="AF12" i="18"/>
  <c r="AE12" i="18"/>
  <c r="AD12" i="18"/>
  <c r="W12" i="18"/>
  <c r="J12" i="18"/>
  <c r="H12" i="18"/>
  <c r="G12" i="18"/>
  <c r="AK11" i="18"/>
  <c r="AJ11" i="18"/>
  <c r="AI11" i="18"/>
  <c r="AH11" i="18"/>
  <c r="AG11" i="18"/>
  <c r="AF11" i="18"/>
  <c r="AE11" i="18"/>
  <c r="AD11" i="18"/>
  <c r="W11" i="18"/>
  <c r="J11" i="18"/>
  <c r="H11" i="18"/>
  <c r="G11" i="18"/>
  <c r="AK10" i="18"/>
  <c r="AJ10" i="18"/>
  <c r="AI10" i="18"/>
  <c r="AH10" i="18"/>
  <c r="AG10" i="18"/>
  <c r="AF10" i="18"/>
  <c r="AE10" i="18"/>
  <c r="AD10" i="18"/>
  <c r="W10" i="18"/>
  <c r="J10" i="18"/>
  <c r="H10" i="18"/>
  <c r="G10" i="18"/>
  <c r="AK131" i="18"/>
  <c r="AJ131" i="18"/>
  <c r="AI131" i="18"/>
  <c r="AH131" i="18"/>
  <c r="AG131" i="18"/>
  <c r="AF131" i="18"/>
  <c r="AE131" i="18"/>
  <c r="AD131" i="18"/>
  <c r="W131" i="18"/>
  <c r="S131" i="18"/>
  <c r="J131" i="18"/>
  <c r="H131" i="18"/>
  <c r="G131" i="18"/>
  <c r="AK130" i="18"/>
  <c r="AJ130" i="18"/>
  <c r="AI130" i="18"/>
  <c r="AH130" i="18"/>
  <c r="AG130" i="18"/>
  <c r="AF130" i="18"/>
  <c r="AE130" i="18"/>
  <c r="AD130" i="18"/>
  <c r="W130" i="18"/>
  <c r="S130" i="18"/>
  <c r="J130" i="18"/>
  <c r="H130" i="18"/>
  <c r="G130" i="18"/>
  <c r="AK129" i="18"/>
  <c r="AJ129" i="18"/>
  <c r="AI129" i="18"/>
  <c r="AH129" i="18"/>
  <c r="AG129" i="18"/>
  <c r="AF129" i="18"/>
  <c r="AE129" i="18"/>
  <c r="AD129" i="18"/>
  <c r="W129" i="18"/>
  <c r="S129" i="18"/>
  <c r="J129" i="18"/>
  <c r="H129" i="18"/>
  <c r="G129" i="18"/>
  <c r="AK128" i="18"/>
  <c r="AJ128" i="18"/>
  <c r="AI128" i="18"/>
  <c r="AH128" i="18"/>
  <c r="AG128" i="18"/>
  <c r="AF128" i="18"/>
  <c r="AE128" i="18"/>
  <c r="AD128" i="18"/>
  <c r="W128" i="18"/>
  <c r="J128" i="18"/>
  <c r="H128" i="18"/>
  <c r="G128" i="18"/>
  <c r="AK127" i="18"/>
  <c r="AJ127" i="18"/>
  <c r="AI127" i="18"/>
  <c r="AH127" i="18"/>
  <c r="AG127" i="18"/>
  <c r="AF127" i="18"/>
  <c r="AE127" i="18"/>
  <c r="AD127" i="18"/>
  <c r="W127" i="18"/>
  <c r="S127" i="18"/>
  <c r="J127" i="18"/>
  <c r="H127" i="18"/>
  <c r="G127" i="18"/>
  <c r="AK126" i="18"/>
  <c r="AJ126" i="18"/>
  <c r="AI126" i="18"/>
  <c r="AH126" i="18"/>
  <c r="AG126" i="18"/>
  <c r="AF126" i="18"/>
  <c r="AE126" i="18"/>
  <c r="AD126" i="18"/>
  <c r="W126" i="18"/>
  <c r="S126" i="18"/>
  <c r="J126" i="18"/>
  <c r="H126" i="18"/>
  <c r="G126" i="18"/>
  <c r="AK125" i="18"/>
  <c r="AJ125" i="18"/>
  <c r="AI125" i="18"/>
  <c r="AH125" i="18"/>
  <c r="AG125" i="18"/>
  <c r="AF125" i="18"/>
  <c r="AE125" i="18"/>
  <c r="AD125" i="18"/>
  <c r="W125" i="18"/>
  <c r="S125" i="18"/>
  <c r="J125" i="18"/>
  <c r="H125" i="18"/>
  <c r="G125" i="18"/>
  <c r="AK124" i="18"/>
  <c r="AJ124" i="18"/>
  <c r="AI124" i="18"/>
  <c r="AH124" i="18"/>
  <c r="AG124" i="18"/>
  <c r="AF124" i="18"/>
  <c r="AE124" i="18"/>
  <c r="AD124" i="18"/>
  <c r="W124" i="18"/>
  <c r="J124" i="18"/>
  <c r="H124" i="18"/>
  <c r="G124" i="18"/>
  <c r="AK123" i="18"/>
  <c r="AJ123" i="18"/>
  <c r="AI123" i="18"/>
  <c r="AH123" i="18"/>
  <c r="AG123" i="18"/>
  <c r="AF123" i="18"/>
  <c r="AE123" i="18"/>
  <c r="AD123" i="18"/>
  <c r="W123" i="18"/>
  <c r="S123" i="18"/>
  <c r="J123" i="18"/>
  <c r="H123" i="18"/>
  <c r="G123" i="18"/>
  <c r="AK122" i="18"/>
  <c r="AJ122" i="18"/>
  <c r="AI122" i="18"/>
  <c r="AH122" i="18"/>
  <c r="AG122" i="18"/>
  <c r="AF122" i="18"/>
  <c r="AE122" i="18"/>
  <c r="AD122" i="18"/>
  <c r="W122" i="18"/>
  <c r="S122" i="18"/>
  <c r="J122" i="18"/>
  <c r="H122" i="18"/>
  <c r="G122" i="18"/>
  <c r="AK121" i="18"/>
  <c r="AJ121" i="18"/>
  <c r="AI121" i="18"/>
  <c r="AH121" i="18"/>
  <c r="AG121" i="18"/>
  <c r="AF121" i="18"/>
  <c r="AE121" i="18"/>
  <c r="AD121" i="18"/>
  <c r="W121" i="18"/>
  <c r="S121" i="18"/>
  <c r="J121" i="18"/>
  <c r="H121" i="18"/>
  <c r="G121" i="18"/>
  <c r="AK120" i="18"/>
  <c r="AJ120" i="18"/>
  <c r="AI120" i="18"/>
  <c r="AH120" i="18"/>
  <c r="AG120" i="18"/>
  <c r="AF120" i="18"/>
  <c r="AE120" i="18"/>
  <c r="AD120" i="18"/>
  <c r="W120" i="18"/>
  <c r="J120" i="18"/>
  <c r="G120" i="18"/>
  <c r="AK119" i="18"/>
  <c r="AJ119" i="18"/>
  <c r="AI119" i="18"/>
  <c r="AH119" i="18"/>
  <c r="AG119" i="18"/>
  <c r="AF119" i="18"/>
  <c r="AE119" i="18"/>
  <c r="AD119" i="18"/>
  <c r="W119" i="18"/>
  <c r="S119" i="18"/>
  <c r="J119" i="18"/>
  <c r="G119" i="18"/>
  <c r="AK118" i="18"/>
  <c r="AJ118" i="18"/>
  <c r="AI118" i="18"/>
  <c r="AH118" i="18"/>
  <c r="AG118" i="18"/>
  <c r="AF118" i="18"/>
  <c r="AE118" i="18"/>
  <c r="AD118" i="18"/>
  <c r="W118" i="18"/>
  <c r="S118" i="18"/>
  <c r="J118" i="18"/>
  <c r="G118" i="18"/>
  <c r="AK117" i="18"/>
  <c r="AJ117" i="18"/>
  <c r="AI117" i="18"/>
  <c r="AH117" i="18"/>
  <c r="AG117" i="18"/>
  <c r="AF117" i="18"/>
  <c r="AE117" i="18"/>
  <c r="AD117" i="18"/>
  <c r="W117" i="18"/>
  <c r="S117" i="18"/>
  <c r="J117" i="18"/>
  <c r="G117" i="18"/>
  <c r="AK116" i="18"/>
  <c r="AJ116" i="18"/>
  <c r="AI116" i="18"/>
  <c r="AH116" i="18"/>
  <c r="AG116" i="18"/>
  <c r="AF116" i="18"/>
  <c r="AE116" i="18"/>
  <c r="AD116" i="18"/>
  <c r="W116" i="18"/>
  <c r="J116" i="18"/>
  <c r="G116" i="18"/>
  <c r="AK115" i="18"/>
  <c r="AJ115" i="18"/>
  <c r="AI115" i="18"/>
  <c r="AH115" i="18"/>
  <c r="AG115" i="18"/>
  <c r="AF115" i="18"/>
  <c r="AE115" i="18"/>
  <c r="AD115" i="18"/>
  <c r="W115" i="18"/>
  <c r="S115" i="18"/>
  <c r="J115" i="18"/>
  <c r="G115" i="18"/>
  <c r="AK114" i="18"/>
  <c r="AJ114" i="18"/>
  <c r="AI114" i="18"/>
  <c r="AH114" i="18"/>
  <c r="AG114" i="18"/>
  <c r="AF114" i="18"/>
  <c r="AE114" i="18"/>
  <c r="AD114" i="18"/>
  <c r="W114" i="18"/>
  <c r="S114" i="18"/>
  <c r="J114" i="18"/>
  <c r="G114" i="18"/>
  <c r="AK113" i="18"/>
  <c r="AJ113" i="18"/>
  <c r="AI113" i="18"/>
  <c r="AH113" i="18"/>
  <c r="AG113" i="18"/>
  <c r="AF113" i="18"/>
  <c r="AE113" i="18"/>
  <c r="AD113" i="18"/>
  <c r="W113" i="18"/>
  <c r="S113" i="18"/>
  <c r="J113" i="18"/>
  <c r="G113" i="18"/>
  <c r="AK112" i="18"/>
  <c r="AJ112" i="18"/>
  <c r="AI112" i="18"/>
  <c r="AH112" i="18"/>
  <c r="AG112" i="18"/>
  <c r="AF112" i="18"/>
  <c r="AE112" i="18"/>
  <c r="AD112" i="18"/>
  <c r="W112" i="18"/>
  <c r="J112" i="18"/>
  <c r="G112" i="18"/>
  <c r="AK111" i="18"/>
  <c r="AJ111" i="18"/>
  <c r="AI111" i="18"/>
  <c r="AH111" i="18"/>
  <c r="AG111" i="18"/>
  <c r="AF111" i="18"/>
  <c r="AE111" i="18"/>
  <c r="AD111" i="18"/>
  <c r="W111" i="18"/>
  <c r="S111" i="18"/>
  <c r="J111" i="18"/>
  <c r="G111" i="18"/>
  <c r="AK110" i="18"/>
  <c r="AJ110" i="18"/>
  <c r="AI110" i="18"/>
  <c r="AH110" i="18"/>
  <c r="AG110" i="18"/>
  <c r="AF110" i="18"/>
  <c r="AE110" i="18"/>
  <c r="AD110" i="18"/>
  <c r="W110" i="18"/>
  <c r="S110" i="18"/>
  <c r="J110" i="18"/>
  <c r="G110" i="18"/>
  <c r="AK109" i="18"/>
  <c r="AJ109" i="18"/>
  <c r="AI109" i="18"/>
  <c r="AH109" i="18"/>
  <c r="AG109" i="18"/>
  <c r="AF109" i="18"/>
  <c r="AE109" i="18"/>
  <c r="AD109" i="18"/>
  <c r="W109" i="18"/>
  <c r="S109" i="18"/>
  <c r="J109" i="18"/>
  <c r="G109" i="18"/>
  <c r="AK108" i="18"/>
  <c r="AJ108" i="18"/>
  <c r="AI108" i="18"/>
  <c r="AH108" i="18"/>
  <c r="AG108" i="18"/>
  <c r="AF108" i="18"/>
  <c r="AE108" i="18"/>
  <c r="AD108" i="18"/>
  <c r="W108" i="18"/>
  <c r="J108" i="18"/>
  <c r="G108" i="18"/>
  <c r="AK107" i="18"/>
  <c r="AJ107" i="18"/>
  <c r="AI107" i="18"/>
  <c r="AH107" i="18"/>
  <c r="AG107" i="18"/>
  <c r="AF107" i="18"/>
  <c r="AE107" i="18"/>
  <c r="AD107" i="18"/>
  <c r="W107" i="18"/>
  <c r="S107" i="18"/>
  <c r="J107" i="18"/>
  <c r="G107" i="18"/>
  <c r="AK106" i="18"/>
  <c r="AJ106" i="18"/>
  <c r="AI106" i="18"/>
  <c r="AH106" i="18"/>
  <c r="AG106" i="18"/>
  <c r="AF106" i="18"/>
  <c r="AE106" i="18"/>
  <c r="AD106" i="18"/>
  <c r="W106" i="18"/>
  <c r="S106" i="18"/>
  <c r="J106" i="18"/>
  <c r="G106" i="18"/>
  <c r="AK105" i="18"/>
  <c r="AJ105" i="18"/>
  <c r="AI105" i="18"/>
  <c r="AH105" i="18"/>
  <c r="AG105" i="18"/>
  <c r="AF105" i="18"/>
  <c r="AE105" i="18"/>
  <c r="AD105" i="18"/>
  <c r="W105" i="18"/>
  <c r="S105" i="18"/>
  <c r="J105" i="18"/>
  <c r="G105" i="18"/>
  <c r="AK104" i="18"/>
  <c r="AJ104" i="18"/>
  <c r="AI104" i="18"/>
  <c r="AH104" i="18"/>
  <c r="AG104" i="18"/>
  <c r="AF104" i="18"/>
  <c r="AE104" i="18"/>
  <c r="AD104" i="18"/>
  <c r="W104" i="18"/>
  <c r="J104" i="18"/>
  <c r="G104" i="18"/>
  <c r="AK103" i="18"/>
  <c r="AJ103" i="18"/>
  <c r="AI103" i="18"/>
  <c r="AH103" i="18"/>
  <c r="AG103" i="18"/>
  <c r="AF103" i="18"/>
  <c r="AE103" i="18"/>
  <c r="AD103" i="18"/>
  <c r="W103" i="18"/>
  <c r="S103" i="18"/>
  <c r="J103" i="18"/>
  <c r="G103" i="18"/>
  <c r="AK102" i="18"/>
  <c r="AJ102" i="18"/>
  <c r="AI102" i="18"/>
  <c r="AH102" i="18"/>
  <c r="AG102" i="18"/>
  <c r="AF102" i="18"/>
  <c r="AE102" i="18"/>
  <c r="AD102" i="18"/>
  <c r="W102" i="18"/>
  <c r="S102" i="18"/>
  <c r="J102" i="18"/>
  <c r="G102" i="18"/>
  <c r="AK101" i="18"/>
  <c r="AJ101" i="18"/>
  <c r="AI101" i="18"/>
  <c r="AH101" i="18"/>
  <c r="AG101" i="18"/>
  <c r="AF101" i="18"/>
  <c r="AE101" i="18"/>
  <c r="AD101" i="18"/>
  <c r="W101" i="18"/>
  <c r="S101" i="18"/>
  <c r="J101" i="18"/>
  <c r="G101" i="18"/>
  <c r="AK100" i="18"/>
  <c r="AJ100" i="18"/>
  <c r="AI100" i="18"/>
  <c r="AH100" i="18"/>
  <c r="AG100" i="18"/>
  <c r="AF100" i="18"/>
  <c r="AE100" i="18"/>
  <c r="AD100" i="18"/>
  <c r="W100" i="18"/>
  <c r="J100" i="18"/>
  <c r="H100" i="18"/>
  <c r="G100" i="18"/>
  <c r="AK99" i="18"/>
  <c r="AJ99" i="18"/>
  <c r="AI99" i="18"/>
  <c r="AH99" i="18"/>
  <c r="AG99" i="18"/>
  <c r="AF99" i="18"/>
  <c r="AE99" i="18"/>
  <c r="AD99" i="18"/>
  <c r="W99" i="18"/>
  <c r="S99" i="18"/>
  <c r="J99" i="18"/>
  <c r="H99" i="18"/>
  <c r="G99" i="18"/>
  <c r="AK98" i="18"/>
  <c r="AJ98" i="18"/>
  <c r="AI98" i="18"/>
  <c r="AH98" i="18"/>
  <c r="AG98" i="18"/>
  <c r="AF98" i="18"/>
  <c r="AE98" i="18"/>
  <c r="AD98" i="18"/>
  <c r="W98" i="18"/>
  <c r="S98" i="18"/>
  <c r="J98" i="18"/>
  <c r="H98" i="18"/>
  <c r="G98" i="18"/>
  <c r="AK97" i="18"/>
  <c r="AJ97" i="18"/>
  <c r="AI97" i="18"/>
  <c r="AH97" i="18"/>
  <c r="AG97" i="18"/>
  <c r="AF97" i="18"/>
  <c r="AE97" i="18"/>
  <c r="AD97" i="18"/>
  <c r="W97" i="18"/>
  <c r="S97" i="18"/>
  <c r="J97" i="18"/>
  <c r="H97" i="18"/>
  <c r="G97" i="18"/>
  <c r="AK96" i="18"/>
  <c r="AJ96" i="18"/>
  <c r="AI96" i="18"/>
  <c r="AH96" i="18"/>
  <c r="AG96" i="18"/>
  <c r="AF96" i="18"/>
  <c r="AE96" i="18"/>
  <c r="AD96" i="18"/>
  <c r="W96" i="18"/>
  <c r="J96" i="18"/>
  <c r="H96" i="18"/>
  <c r="G96" i="18"/>
  <c r="AK95" i="18"/>
  <c r="AJ95" i="18"/>
  <c r="AI95" i="18"/>
  <c r="AH95" i="18"/>
  <c r="AG95" i="18"/>
  <c r="AF95" i="18"/>
  <c r="AE95" i="18"/>
  <c r="AD95" i="18"/>
  <c r="W95" i="18"/>
  <c r="S95" i="18"/>
  <c r="J95" i="18"/>
  <c r="H95" i="18"/>
  <c r="G95" i="18"/>
  <c r="AK94" i="18"/>
  <c r="AJ94" i="18"/>
  <c r="AI94" i="18"/>
  <c r="AH94" i="18"/>
  <c r="AG94" i="18"/>
  <c r="AF94" i="18"/>
  <c r="AE94" i="18"/>
  <c r="AD94" i="18"/>
  <c r="W94" i="18"/>
  <c r="S94" i="18"/>
  <c r="J94" i="18"/>
  <c r="H94" i="18"/>
  <c r="G94" i="18"/>
  <c r="AK93" i="18"/>
  <c r="AJ93" i="18"/>
  <c r="AI93" i="18"/>
  <c r="AH93" i="18"/>
  <c r="AG93" i="18"/>
  <c r="AF93" i="18"/>
  <c r="AE93" i="18"/>
  <c r="AD93" i="18"/>
  <c r="W93" i="18"/>
  <c r="S93" i="18"/>
  <c r="J93" i="18"/>
  <c r="H93" i="18"/>
  <c r="G93" i="18"/>
  <c r="AK92" i="18"/>
  <c r="AJ92" i="18"/>
  <c r="AI92" i="18"/>
  <c r="AH92" i="18"/>
  <c r="AG92" i="18"/>
  <c r="AF92" i="18"/>
  <c r="AE92" i="18"/>
  <c r="AD92" i="18"/>
  <c r="W92" i="18"/>
  <c r="J92" i="18"/>
  <c r="H92" i="18"/>
  <c r="G92" i="18"/>
  <c r="AK91" i="18"/>
  <c r="AJ91" i="18"/>
  <c r="AI91" i="18"/>
  <c r="AH91" i="18"/>
  <c r="AG91" i="18"/>
  <c r="AF91" i="18"/>
  <c r="AE91" i="18"/>
  <c r="AD91" i="18"/>
  <c r="W91" i="18"/>
  <c r="S91" i="18"/>
  <c r="J91" i="18"/>
  <c r="H91" i="18"/>
  <c r="G91" i="18"/>
  <c r="AK90" i="18"/>
  <c r="AJ90" i="18"/>
  <c r="AI90" i="18"/>
  <c r="AH90" i="18"/>
  <c r="AG90" i="18"/>
  <c r="AF90" i="18"/>
  <c r="AE90" i="18"/>
  <c r="AD90" i="18"/>
  <c r="W90" i="18"/>
  <c r="S90" i="18"/>
  <c r="J90" i="18"/>
  <c r="H90" i="18"/>
  <c r="G90" i="18"/>
  <c r="AK89" i="18"/>
  <c r="AJ89" i="18"/>
  <c r="AI89" i="18"/>
  <c r="AH89" i="18"/>
  <c r="AG89" i="18"/>
  <c r="AF89" i="18"/>
  <c r="AE89" i="18"/>
  <c r="AD89" i="18"/>
  <c r="W89" i="18"/>
  <c r="S89" i="18"/>
  <c r="J89" i="18"/>
  <c r="H89" i="18"/>
  <c r="G89" i="18"/>
  <c r="AK88" i="18"/>
  <c r="AJ88" i="18"/>
  <c r="AI88" i="18"/>
  <c r="AH88" i="18"/>
  <c r="AG88" i="18"/>
  <c r="AF88" i="18"/>
  <c r="AE88" i="18"/>
  <c r="AD88" i="18"/>
  <c r="W88" i="18"/>
  <c r="J88" i="18"/>
  <c r="H88" i="18"/>
  <c r="G88" i="18"/>
  <c r="AK87" i="18"/>
  <c r="AJ87" i="18"/>
  <c r="AI87" i="18"/>
  <c r="AH87" i="18"/>
  <c r="AG87" i="18"/>
  <c r="AF87" i="18"/>
  <c r="AE87" i="18"/>
  <c r="AD87" i="18"/>
  <c r="W87" i="18"/>
  <c r="S87" i="18"/>
  <c r="J87" i="18"/>
  <c r="H87" i="18"/>
  <c r="G87" i="18"/>
  <c r="AK86" i="18"/>
  <c r="AJ86" i="18"/>
  <c r="AI86" i="18"/>
  <c r="AH86" i="18"/>
  <c r="AG86" i="18"/>
  <c r="AF86" i="18"/>
  <c r="AE86" i="18"/>
  <c r="AD86" i="18"/>
  <c r="W86" i="18"/>
  <c r="S86" i="18"/>
  <c r="J86" i="18"/>
  <c r="H86" i="18"/>
  <c r="G86" i="18"/>
  <c r="AK85" i="18"/>
  <c r="AJ85" i="18"/>
  <c r="AI85" i="18"/>
  <c r="AH85" i="18"/>
  <c r="AG85" i="18"/>
  <c r="AF85" i="18"/>
  <c r="AE85" i="18"/>
  <c r="AD85" i="18"/>
  <c r="W85" i="18"/>
  <c r="S85" i="18"/>
  <c r="J85" i="18"/>
  <c r="H85" i="18"/>
  <c r="G85" i="18"/>
  <c r="AK84" i="18"/>
  <c r="AJ84" i="18"/>
  <c r="AI84" i="18"/>
  <c r="AH84" i="18"/>
  <c r="AG84" i="18"/>
  <c r="AF84" i="18"/>
  <c r="AE84" i="18"/>
  <c r="AD84" i="18"/>
  <c r="W84" i="18"/>
  <c r="J84" i="18"/>
  <c r="H84" i="18"/>
  <c r="G84" i="18"/>
  <c r="AK83" i="18"/>
  <c r="AJ83" i="18"/>
  <c r="AI83" i="18"/>
  <c r="AH83" i="18"/>
  <c r="AG83" i="18"/>
  <c r="AF83" i="18"/>
  <c r="AE83" i="18"/>
  <c r="AD83" i="18"/>
  <c r="W83" i="18"/>
  <c r="S83" i="18"/>
  <c r="J83" i="18"/>
  <c r="H83" i="18"/>
  <c r="G83" i="18"/>
  <c r="AK82" i="18"/>
  <c r="AJ82" i="18"/>
  <c r="AI82" i="18"/>
  <c r="AH82" i="18"/>
  <c r="AG82" i="18"/>
  <c r="AF82" i="18"/>
  <c r="AE82" i="18"/>
  <c r="AD82" i="18"/>
  <c r="W82" i="18"/>
  <c r="S82" i="18"/>
  <c r="J82" i="18"/>
  <c r="H82" i="18"/>
  <c r="G82" i="18"/>
  <c r="AK81" i="18"/>
  <c r="AJ81" i="18"/>
  <c r="AI81" i="18"/>
  <c r="AH81" i="18"/>
  <c r="AG81" i="18"/>
  <c r="AF81" i="18"/>
  <c r="AE81" i="18"/>
  <c r="AD81" i="18"/>
  <c r="W81" i="18"/>
  <c r="S81" i="18"/>
  <c r="J81" i="18"/>
  <c r="H81" i="18"/>
  <c r="G81" i="18"/>
  <c r="AK80" i="18"/>
  <c r="AJ80" i="18"/>
  <c r="AI80" i="18"/>
  <c r="AH80" i="18"/>
  <c r="AG80" i="18"/>
  <c r="AF80" i="18"/>
  <c r="AE80" i="18"/>
  <c r="AD80" i="18"/>
  <c r="W80" i="18"/>
  <c r="J80" i="18"/>
  <c r="H80" i="18"/>
  <c r="G80" i="18"/>
  <c r="AK79" i="18"/>
  <c r="AJ79" i="18"/>
  <c r="AI79" i="18"/>
  <c r="AH79" i="18"/>
  <c r="AG79" i="18"/>
  <c r="AF79" i="18"/>
  <c r="AE79" i="18"/>
  <c r="AD79" i="18"/>
  <c r="W79" i="18"/>
  <c r="S79" i="18"/>
  <c r="J79" i="18"/>
  <c r="H79" i="18"/>
  <c r="G79" i="18"/>
  <c r="AK78" i="18"/>
  <c r="AJ78" i="18"/>
  <c r="AI78" i="18"/>
  <c r="AH78" i="18"/>
  <c r="AG78" i="18"/>
  <c r="AF78" i="18"/>
  <c r="AE78" i="18"/>
  <c r="AD78" i="18"/>
  <c r="W78" i="18"/>
  <c r="S78" i="18"/>
  <c r="J78" i="18"/>
  <c r="H78" i="18"/>
  <c r="G78" i="18"/>
  <c r="AK77" i="18"/>
  <c r="AJ77" i="18"/>
  <c r="AI77" i="18"/>
  <c r="AH77" i="18"/>
  <c r="AG77" i="18"/>
  <c r="AF77" i="18"/>
  <c r="AE77" i="18"/>
  <c r="AD77" i="18"/>
  <c r="W77" i="18"/>
  <c r="S77" i="18"/>
  <c r="J77" i="18"/>
  <c r="H77" i="18"/>
  <c r="G77" i="18"/>
  <c r="AK76" i="18"/>
  <c r="AJ76" i="18"/>
  <c r="AI76" i="18"/>
  <c r="AH76" i="18"/>
  <c r="AG76" i="18"/>
  <c r="AF76" i="18"/>
  <c r="AE76" i="18"/>
  <c r="AD76" i="18"/>
  <c r="W76" i="18"/>
  <c r="J76" i="18"/>
  <c r="H76" i="18"/>
  <c r="G76" i="18"/>
  <c r="AK75" i="18"/>
  <c r="AJ75" i="18"/>
  <c r="AI75" i="18"/>
  <c r="AH75" i="18"/>
  <c r="AG75" i="18"/>
  <c r="AF75" i="18"/>
  <c r="AE75" i="18"/>
  <c r="AD75" i="18"/>
  <c r="W75" i="18"/>
  <c r="S75" i="18"/>
  <c r="J75" i="18"/>
  <c r="H75" i="18"/>
  <c r="G75" i="18"/>
  <c r="AK74" i="18"/>
  <c r="AJ74" i="18"/>
  <c r="AI74" i="18"/>
  <c r="AH74" i="18"/>
  <c r="AG74" i="18"/>
  <c r="AF74" i="18"/>
  <c r="AE74" i="18"/>
  <c r="AD74" i="18"/>
  <c r="W74" i="18"/>
  <c r="S74" i="18"/>
  <c r="J74" i="18"/>
  <c r="H74" i="18"/>
  <c r="G74" i="18"/>
  <c r="AK73" i="18"/>
  <c r="AJ73" i="18"/>
  <c r="AI73" i="18"/>
  <c r="AH73" i="18"/>
  <c r="AG73" i="18"/>
  <c r="AF73" i="18"/>
  <c r="AE73" i="18"/>
  <c r="AD73" i="18"/>
  <c r="W73" i="18"/>
  <c r="S73" i="18"/>
  <c r="J73" i="18"/>
  <c r="H73" i="18"/>
  <c r="G73" i="18"/>
  <c r="AK72" i="18"/>
  <c r="AJ72" i="18"/>
  <c r="AI72" i="18"/>
  <c r="AH72" i="18"/>
  <c r="AG72" i="18"/>
  <c r="AF72" i="18"/>
  <c r="AE72" i="18"/>
  <c r="AD72" i="18"/>
  <c r="W72" i="18"/>
  <c r="W132" i="18" s="1"/>
  <c r="J72" i="18"/>
  <c r="H72" i="18"/>
  <c r="G72" i="18"/>
  <c r="AK193" i="18"/>
  <c r="AJ193" i="18"/>
  <c r="AI193" i="18"/>
  <c r="AH193" i="18"/>
  <c r="AG193" i="18"/>
  <c r="AF193" i="18"/>
  <c r="AE193" i="18"/>
  <c r="AD193" i="18"/>
  <c r="W193" i="18"/>
  <c r="S193" i="18"/>
  <c r="J193" i="18"/>
  <c r="H193" i="18"/>
  <c r="G193" i="18"/>
  <c r="AK192" i="18"/>
  <c r="AJ192" i="18"/>
  <c r="AI192" i="18"/>
  <c r="AH192" i="18"/>
  <c r="AG192" i="18"/>
  <c r="AF192" i="18"/>
  <c r="AE192" i="18"/>
  <c r="AD192" i="18"/>
  <c r="W192" i="18"/>
  <c r="J192" i="18"/>
  <c r="H192" i="18"/>
  <c r="G192" i="18"/>
  <c r="AK191" i="18"/>
  <c r="AJ191" i="18"/>
  <c r="AI191" i="18"/>
  <c r="AH191" i="18"/>
  <c r="AG191" i="18"/>
  <c r="AF191" i="18"/>
  <c r="AE191" i="18"/>
  <c r="AD191" i="18"/>
  <c r="W191" i="18"/>
  <c r="J191" i="18"/>
  <c r="H191" i="18"/>
  <c r="G191" i="18"/>
  <c r="AK190" i="18"/>
  <c r="AJ190" i="18"/>
  <c r="AI190" i="18"/>
  <c r="AH190" i="18"/>
  <c r="AG190" i="18"/>
  <c r="AF190" i="18"/>
  <c r="AE190" i="18"/>
  <c r="AD190" i="18"/>
  <c r="W190" i="18"/>
  <c r="J190" i="18"/>
  <c r="H190" i="18"/>
  <c r="G190" i="18"/>
  <c r="AK189" i="18"/>
  <c r="AJ189" i="18"/>
  <c r="AI189" i="18"/>
  <c r="AH189" i="18"/>
  <c r="AG189" i="18"/>
  <c r="AF189" i="18"/>
  <c r="AE189" i="18"/>
  <c r="AD189" i="18"/>
  <c r="W189" i="18"/>
  <c r="S189" i="18"/>
  <c r="J189" i="18"/>
  <c r="H189" i="18"/>
  <c r="G189" i="18"/>
  <c r="AK188" i="18"/>
  <c r="AJ188" i="18"/>
  <c r="AI188" i="18"/>
  <c r="AH188" i="18"/>
  <c r="AG188" i="18"/>
  <c r="AF188" i="18"/>
  <c r="AE188" i="18"/>
  <c r="AD188" i="18"/>
  <c r="W188" i="18"/>
  <c r="J188" i="18"/>
  <c r="H188" i="18"/>
  <c r="G188" i="18"/>
  <c r="AK187" i="18"/>
  <c r="AJ187" i="18"/>
  <c r="AI187" i="18"/>
  <c r="AH187" i="18"/>
  <c r="AG187" i="18"/>
  <c r="AF187" i="18"/>
  <c r="AE187" i="18"/>
  <c r="AD187" i="18"/>
  <c r="W187" i="18"/>
  <c r="S187" i="18"/>
  <c r="J187" i="18"/>
  <c r="H187" i="18"/>
  <c r="G187" i="18"/>
  <c r="AK186" i="18"/>
  <c r="AJ186" i="18"/>
  <c r="AI186" i="18"/>
  <c r="AH186" i="18"/>
  <c r="AG186" i="18"/>
  <c r="AF186" i="18"/>
  <c r="AE186" i="18"/>
  <c r="AD186" i="18"/>
  <c r="W186" i="18"/>
  <c r="J186" i="18"/>
  <c r="H186" i="18"/>
  <c r="G186" i="18"/>
  <c r="AK185" i="18"/>
  <c r="AJ185" i="18"/>
  <c r="AI185" i="18"/>
  <c r="AH185" i="18"/>
  <c r="AG185" i="18"/>
  <c r="AF185" i="18"/>
  <c r="AE185" i="18"/>
  <c r="AD185" i="18"/>
  <c r="W185" i="18"/>
  <c r="S185" i="18"/>
  <c r="J185" i="18"/>
  <c r="H185" i="18"/>
  <c r="G185" i="18"/>
  <c r="AK184" i="18"/>
  <c r="AJ184" i="18"/>
  <c r="AI184" i="18"/>
  <c r="AH184" i="18"/>
  <c r="AG184" i="18"/>
  <c r="AF184" i="18"/>
  <c r="AE184" i="18"/>
  <c r="AD184" i="18"/>
  <c r="W184" i="18"/>
  <c r="J184" i="18"/>
  <c r="H184" i="18"/>
  <c r="G184" i="18"/>
  <c r="AK183" i="18"/>
  <c r="AJ183" i="18"/>
  <c r="AI183" i="18"/>
  <c r="AH183" i="18"/>
  <c r="AG183" i="18"/>
  <c r="AF183" i="18"/>
  <c r="AE183" i="18"/>
  <c r="AD183" i="18"/>
  <c r="W183" i="18"/>
  <c r="S183" i="18"/>
  <c r="J183" i="18"/>
  <c r="H183" i="18"/>
  <c r="G183" i="18"/>
  <c r="AK182" i="18"/>
  <c r="AJ182" i="18"/>
  <c r="AI182" i="18"/>
  <c r="AH182" i="18"/>
  <c r="AG182" i="18"/>
  <c r="AF182" i="18"/>
  <c r="AE182" i="18"/>
  <c r="AD182" i="18"/>
  <c r="W182" i="18"/>
  <c r="S182" i="18"/>
  <c r="J182" i="18"/>
  <c r="G182" i="18"/>
  <c r="AK181" i="18"/>
  <c r="AJ181" i="18"/>
  <c r="AI181" i="18"/>
  <c r="AH181" i="18"/>
  <c r="AG181" i="18"/>
  <c r="AF181" i="18"/>
  <c r="AE181" i="18"/>
  <c r="AD181" i="18"/>
  <c r="W181" i="18"/>
  <c r="S181" i="18"/>
  <c r="J181" i="18"/>
  <c r="G181" i="18"/>
  <c r="AK180" i="18"/>
  <c r="AJ180" i="18"/>
  <c r="AI180" i="18"/>
  <c r="AH180" i="18"/>
  <c r="AG180" i="18"/>
  <c r="AF180" i="18"/>
  <c r="AE180" i="18"/>
  <c r="AD180" i="18"/>
  <c r="W180" i="18"/>
  <c r="J180" i="18"/>
  <c r="G180" i="18"/>
  <c r="AK179" i="18"/>
  <c r="AJ179" i="18"/>
  <c r="AI179" i="18"/>
  <c r="AH179" i="18"/>
  <c r="AG179" i="18"/>
  <c r="AF179" i="18"/>
  <c r="AE179" i="18"/>
  <c r="AD179" i="18"/>
  <c r="W179" i="18"/>
  <c r="S179" i="18"/>
  <c r="J179" i="18"/>
  <c r="G179" i="18"/>
  <c r="AK178" i="18"/>
  <c r="AJ178" i="18"/>
  <c r="AI178" i="18"/>
  <c r="AH178" i="18"/>
  <c r="AG178" i="18"/>
  <c r="AF178" i="18"/>
  <c r="AE178" i="18"/>
  <c r="AD178" i="18"/>
  <c r="W178" i="18"/>
  <c r="J178" i="18"/>
  <c r="G178" i="18"/>
  <c r="AK177" i="18"/>
  <c r="AJ177" i="18"/>
  <c r="AI177" i="18"/>
  <c r="AH177" i="18"/>
  <c r="AG177" i="18"/>
  <c r="AF177" i="18"/>
  <c r="AE177" i="18"/>
  <c r="AD177" i="18"/>
  <c r="W177" i="18"/>
  <c r="S177" i="18"/>
  <c r="J177" i="18"/>
  <c r="G177" i="18"/>
  <c r="AK176" i="18"/>
  <c r="AJ176" i="18"/>
  <c r="AI176" i="18"/>
  <c r="AH176" i="18"/>
  <c r="AG176" i="18"/>
  <c r="AF176" i="18"/>
  <c r="AE176" i="18"/>
  <c r="AD176" i="18"/>
  <c r="W176" i="18"/>
  <c r="J176" i="18"/>
  <c r="G176" i="18"/>
  <c r="AK175" i="18"/>
  <c r="AJ175" i="18"/>
  <c r="AI175" i="18"/>
  <c r="AH175" i="18"/>
  <c r="AG175" i="18"/>
  <c r="AF175" i="18"/>
  <c r="AE175" i="18"/>
  <c r="AD175" i="18"/>
  <c r="W175" i="18"/>
  <c r="J175" i="18"/>
  <c r="G175" i="18"/>
  <c r="AK174" i="18"/>
  <c r="AJ174" i="18"/>
  <c r="AI174" i="18"/>
  <c r="AH174" i="18"/>
  <c r="AG174" i="18"/>
  <c r="AF174" i="18"/>
  <c r="AE174" i="18"/>
  <c r="AD174" i="18"/>
  <c r="W174" i="18"/>
  <c r="J174" i="18"/>
  <c r="G174" i="18"/>
  <c r="AK173" i="18"/>
  <c r="AJ173" i="18"/>
  <c r="AI173" i="18"/>
  <c r="AH173" i="18"/>
  <c r="AG173" i="18"/>
  <c r="AF173" i="18"/>
  <c r="AE173" i="18"/>
  <c r="AD173" i="18"/>
  <c r="W173" i="18"/>
  <c r="S173" i="18"/>
  <c r="J173" i="18"/>
  <c r="G173" i="18"/>
  <c r="AK172" i="18"/>
  <c r="AJ172" i="18"/>
  <c r="AI172" i="18"/>
  <c r="AH172" i="18"/>
  <c r="AG172" i="18"/>
  <c r="AF172" i="18"/>
  <c r="AE172" i="18"/>
  <c r="AD172" i="18"/>
  <c r="W172" i="18"/>
  <c r="J172" i="18"/>
  <c r="G172" i="18"/>
  <c r="AK171" i="18"/>
  <c r="AJ171" i="18"/>
  <c r="AI171" i="18"/>
  <c r="AH171" i="18"/>
  <c r="AG171" i="18"/>
  <c r="AF171" i="18"/>
  <c r="AE171" i="18"/>
  <c r="AD171" i="18"/>
  <c r="W171" i="18"/>
  <c r="J171" i="18"/>
  <c r="G171" i="18"/>
  <c r="AK170" i="18"/>
  <c r="AJ170" i="18"/>
  <c r="AI170" i="18"/>
  <c r="AH170" i="18"/>
  <c r="AG170" i="18"/>
  <c r="AF170" i="18"/>
  <c r="AE170" i="18"/>
  <c r="AD170" i="18"/>
  <c r="W170" i="18"/>
  <c r="J170" i="18"/>
  <c r="G170" i="18"/>
  <c r="AK169" i="18"/>
  <c r="AJ169" i="18"/>
  <c r="AI169" i="18"/>
  <c r="AH169" i="18"/>
  <c r="AG169" i="18"/>
  <c r="AF169" i="18"/>
  <c r="AE169" i="18"/>
  <c r="AD169" i="18"/>
  <c r="W169" i="18"/>
  <c r="S169" i="18"/>
  <c r="J169" i="18"/>
  <c r="G169" i="18"/>
  <c r="AK168" i="18"/>
  <c r="AJ168" i="18"/>
  <c r="AI168" i="18"/>
  <c r="AH168" i="18"/>
  <c r="AG168" i="18"/>
  <c r="AF168" i="18"/>
  <c r="AE168" i="18"/>
  <c r="AD168" i="18"/>
  <c r="W168" i="18"/>
  <c r="J168" i="18"/>
  <c r="G168" i="18"/>
  <c r="AK167" i="18"/>
  <c r="AJ167" i="18"/>
  <c r="AI167" i="18"/>
  <c r="AH167" i="18"/>
  <c r="AG167" i="18"/>
  <c r="AF167" i="18"/>
  <c r="AE167" i="18"/>
  <c r="AD167" i="18"/>
  <c r="W167" i="18"/>
  <c r="S167" i="18"/>
  <c r="J167" i="18"/>
  <c r="G167" i="18"/>
  <c r="AK166" i="18"/>
  <c r="AJ166" i="18"/>
  <c r="AI166" i="18"/>
  <c r="AH166" i="18"/>
  <c r="AG166" i="18"/>
  <c r="AF166" i="18"/>
  <c r="AE166" i="18"/>
  <c r="AD166" i="18"/>
  <c r="W166" i="18"/>
  <c r="S166" i="18"/>
  <c r="J166" i="18"/>
  <c r="G166" i="18"/>
  <c r="AK165" i="18"/>
  <c r="AJ165" i="18"/>
  <c r="AI165" i="18"/>
  <c r="AH165" i="18"/>
  <c r="AG165" i="18"/>
  <c r="AF165" i="18"/>
  <c r="AE165" i="18"/>
  <c r="AD165" i="18"/>
  <c r="W165" i="18"/>
  <c r="S165" i="18"/>
  <c r="J165" i="18"/>
  <c r="G165" i="18"/>
  <c r="AK164" i="18"/>
  <c r="AJ164" i="18"/>
  <c r="AI164" i="18"/>
  <c r="AH164" i="18"/>
  <c r="AG164" i="18"/>
  <c r="AF164" i="18"/>
  <c r="AE164" i="18"/>
  <c r="AD164" i="18"/>
  <c r="W164" i="18"/>
  <c r="J164" i="18"/>
  <c r="G164" i="18"/>
  <c r="AK163" i="18"/>
  <c r="AJ163" i="18"/>
  <c r="AI163" i="18"/>
  <c r="AH163" i="18"/>
  <c r="AG163" i="18"/>
  <c r="AF163" i="18"/>
  <c r="AE163" i="18"/>
  <c r="AD163" i="18"/>
  <c r="W163" i="18"/>
  <c r="S163" i="18"/>
  <c r="J163" i="18"/>
  <c r="G163" i="18"/>
  <c r="AK162" i="18"/>
  <c r="AJ162" i="18"/>
  <c r="AI162" i="18"/>
  <c r="AH162" i="18"/>
  <c r="AG162" i="18"/>
  <c r="AF162" i="18"/>
  <c r="AE162" i="18"/>
  <c r="AD162" i="18"/>
  <c r="W162" i="18"/>
  <c r="J162" i="18"/>
  <c r="H162" i="18"/>
  <c r="G162" i="18"/>
  <c r="AK161" i="18"/>
  <c r="AJ161" i="18"/>
  <c r="AI161" i="18"/>
  <c r="AH161" i="18"/>
  <c r="AG161" i="18"/>
  <c r="AF161" i="18"/>
  <c r="AE161" i="18"/>
  <c r="AD161" i="18"/>
  <c r="W161" i="18"/>
  <c r="S161" i="18"/>
  <c r="J161" i="18"/>
  <c r="H161" i="18"/>
  <c r="G161" i="18"/>
  <c r="AK160" i="18"/>
  <c r="AJ160" i="18"/>
  <c r="AI160" i="18"/>
  <c r="AH160" i="18"/>
  <c r="AG160" i="18"/>
  <c r="AF160" i="18"/>
  <c r="AE160" i="18"/>
  <c r="AD160" i="18"/>
  <c r="W160" i="18"/>
  <c r="J160" i="18"/>
  <c r="H160" i="18"/>
  <c r="G160" i="18"/>
  <c r="AK159" i="18"/>
  <c r="AJ159" i="18"/>
  <c r="AI159" i="18"/>
  <c r="AH159" i="18"/>
  <c r="AG159" i="18"/>
  <c r="AF159" i="18"/>
  <c r="AE159" i="18"/>
  <c r="AD159" i="18"/>
  <c r="W159" i="18"/>
  <c r="J159" i="18"/>
  <c r="H159" i="18"/>
  <c r="G159" i="18"/>
  <c r="AK158" i="18"/>
  <c r="AJ158" i="18"/>
  <c r="AI158" i="18"/>
  <c r="AH158" i="18"/>
  <c r="AG158" i="18"/>
  <c r="AF158" i="18"/>
  <c r="AE158" i="18"/>
  <c r="AD158" i="18"/>
  <c r="W158" i="18"/>
  <c r="J158" i="18"/>
  <c r="H158" i="18"/>
  <c r="G158" i="18"/>
  <c r="AK157" i="18"/>
  <c r="AJ157" i="18"/>
  <c r="AI157" i="18"/>
  <c r="AH157" i="18"/>
  <c r="AG157" i="18"/>
  <c r="AF157" i="18"/>
  <c r="AE157" i="18"/>
  <c r="AD157" i="18"/>
  <c r="W157" i="18"/>
  <c r="S157" i="18"/>
  <c r="J157" i="18"/>
  <c r="H157" i="18"/>
  <c r="G157" i="18"/>
  <c r="AK156" i="18"/>
  <c r="AJ156" i="18"/>
  <c r="AI156" i="18"/>
  <c r="AH156" i="18"/>
  <c r="AG156" i="18"/>
  <c r="AF156" i="18"/>
  <c r="AE156" i="18"/>
  <c r="AD156" i="18"/>
  <c r="W156" i="18"/>
  <c r="J156" i="18"/>
  <c r="H156" i="18"/>
  <c r="G156" i="18"/>
  <c r="AK155" i="18"/>
  <c r="AJ155" i="18"/>
  <c r="AI155" i="18"/>
  <c r="AH155" i="18"/>
  <c r="AG155" i="18"/>
  <c r="AF155" i="18"/>
  <c r="AE155" i="18"/>
  <c r="AD155" i="18"/>
  <c r="W155" i="18"/>
  <c r="S155" i="18"/>
  <c r="J155" i="18"/>
  <c r="H155" i="18"/>
  <c r="G155" i="18"/>
  <c r="AK154" i="18"/>
  <c r="AJ154" i="18"/>
  <c r="AI154" i="18"/>
  <c r="AH154" i="18"/>
  <c r="AG154" i="18"/>
  <c r="AF154" i="18"/>
  <c r="AE154" i="18"/>
  <c r="AD154" i="18"/>
  <c r="W154" i="18"/>
  <c r="J154" i="18"/>
  <c r="H154" i="18"/>
  <c r="G154" i="18"/>
  <c r="AK153" i="18"/>
  <c r="AJ153" i="18"/>
  <c r="AI153" i="18"/>
  <c r="AH153" i="18"/>
  <c r="AG153" i="18"/>
  <c r="AF153" i="18"/>
  <c r="AE153" i="18"/>
  <c r="AD153" i="18"/>
  <c r="W153" i="18"/>
  <c r="S153" i="18"/>
  <c r="J153" i="18"/>
  <c r="H153" i="18"/>
  <c r="G153" i="18"/>
  <c r="AK152" i="18"/>
  <c r="AJ152" i="18"/>
  <c r="AI152" i="18"/>
  <c r="AH152" i="18"/>
  <c r="AG152" i="18"/>
  <c r="AF152" i="18"/>
  <c r="AE152" i="18"/>
  <c r="AD152" i="18"/>
  <c r="W152" i="18"/>
  <c r="J152" i="18"/>
  <c r="H152" i="18"/>
  <c r="G152" i="18"/>
  <c r="AK151" i="18"/>
  <c r="AJ151" i="18"/>
  <c r="AI151" i="18"/>
  <c r="AH151" i="18"/>
  <c r="AG151" i="18"/>
  <c r="AF151" i="18"/>
  <c r="AE151" i="18"/>
  <c r="AD151" i="18"/>
  <c r="W151" i="18"/>
  <c r="S151" i="18"/>
  <c r="J151" i="18"/>
  <c r="H151" i="18"/>
  <c r="G151" i="18"/>
  <c r="AK150" i="18"/>
  <c r="AJ150" i="18"/>
  <c r="AI150" i="18"/>
  <c r="AH150" i="18"/>
  <c r="AG150" i="18"/>
  <c r="AF150" i="18"/>
  <c r="AE150" i="18"/>
  <c r="AD150" i="18"/>
  <c r="W150" i="18"/>
  <c r="S150" i="18"/>
  <c r="J150" i="18"/>
  <c r="H150" i="18"/>
  <c r="G150" i="18"/>
  <c r="AK149" i="18"/>
  <c r="AJ149" i="18"/>
  <c r="AI149" i="18"/>
  <c r="AH149" i="18"/>
  <c r="AG149" i="18"/>
  <c r="AF149" i="18"/>
  <c r="AE149" i="18"/>
  <c r="AD149" i="18"/>
  <c r="W149" i="18"/>
  <c r="S149" i="18"/>
  <c r="J149" i="18"/>
  <c r="H149" i="18"/>
  <c r="G149" i="18"/>
  <c r="AK148" i="18"/>
  <c r="AJ148" i="18"/>
  <c r="AI148" i="18"/>
  <c r="AH148" i="18"/>
  <c r="AG148" i="18"/>
  <c r="AF148" i="18"/>
  <c r="AE148" i="18"/>
  <c r="AD148" i="18"/>
  <c r="W148" i="18"/>
  <c r="J148" i="18"/>
  <c r="H148" i="18"/>
  <c r="G148" i="18"/>
  <c r="AK147" i="18"/>
  <c r="AJ147" i="18"/>
  <c r="AI147" i="18"/>
  <c r="AH147" i="18"/>
  <c r="AG147" i="18"/>
  <c r="AF147" i="18"/>
  <c r="AE147" i="18"/>
  <c r="AD147" i="18"/>
  <c r="W147" i="18"/>
  <c r="J147" i="18"/>
  <c r="H147" i="18"/>
  <c r="G147" i="18"/>
  <c r="AK146" i="18"/>
  <c r="AJ146" i="18"/>
  <c r="AI146" i="18"/>
  <c r="AH146" i="18"/>
  <c r="AG146" i="18"/>
  <c r="AF146" i="18"/>
  <c r="AE146" i="18"/>
  <c r="AD146" i="18"/>
  <c r="W146" i="18"/>
  <c r="J146" i="18"/>
  <c r="H146" i="18"/>
  <c r="G146" i="18"/>
  <c r="AK145" i="18"/>
  <c r="AJ145" i="18"/>
  <c r="AI145" i="18"/>
  <c r="AH145" i="18"/>
  <c r="AG145" i="18"/>
  <c r="AF145" i="18"/>
  <c r="AE145" i="18"/>
  <c r="AD145" i="18"/>
  <c r="W145" i="18"/>
  <c r="S145" i="18"/>
  <c r="J145" i="18"/>
  <c r="H145" i="18"/>
  <c r="G145" i="18"/>
  <c r="AK144" i="18"/>
  <c r="AJ144" i="18"/>
  <c r="AI144" i="18"/>
  <c r="AH144" i="18"/>
  <c r="AG144" i="18"/>
  <c r="AF144" i="18"/>
  <c r="AE144" i="18"/>
  <c r="AD144" i="18"/>
  <c r="W144" i="18"/>
  <c r="J144" i="18"/>
  <c r="H144" i="18"/>
  <c r="G144" i="18"/>
  <c r="AK143" i="18"/>
  <c r="AJ143" i="18"/>
  <c r="AI143" i="18"/>
  <c r="AH143" i="18"/>
  <c r="AG143" i="18"/>
  <c r="AF143" i="18"/>
  <c r="AE143" i="18"/>
  <c r="AD143" i="18"/>
  <c r="W143" i="18"/>
  <c r="J143" i="18"/>
  <c r="H143" i="18"/>
  <c r="G143" i="18"/>
  <c r="AK142" i="18"/>
  <c r="AJ142" i="18"/>
  <c r="AI142" i="18"/>
  <c r="AH142" i="18"/>
  <c r="AG142" i="18"/>
  <c r="AF142" i="18"/>
  <c r="AE142" i="18"/>
  <c r="AD142" i="18"/>
  <c r="W142" i="18"/>
  <c r="J142" i="18"/>
  <c r="H142" i="18"/>
  <c r="G142" i="18"/>
  <c r="AK141" i="18"/>
  <c r="AJ141" i="18"/>
  <c r="AI141" i="18"/>
  <c r="AH141" i="18"/>
  <c r="AG141" i="18"/>
  <c r="AF141" i="18"/>
  <c r="AE141" i="18"/>
  <c r="AD141" i="18"/>
  <c r="W141" i="18"/>
  <c r="S141" i="18"/>
  <c r="J141" i="18"/>
  <c r="H141" i="18"/>
  <c r="G141" i="18"/>
  <c r="AK140" i="18"/>
  <c r="AJ140" i="18"/>
  <c r="AI140" i="18"/>
  <c r="AH140" i="18"/>
  <c r="AG140" i="18"/>
  <c r="AF140" i="18"/>
  <c r="AE140" i="18"/>
  <c r="AD140" i="18"/>
  <c r="W140" i="18"/>
  <c r="J140" i="18"/>
  <c r="H140" i="18"/>
  <c r="G140" i="18"/>
  <c r="AK139" i="18"/>
  <c r="AJ139" i="18"/>
  <c r="AI139" i="18"/>
  <c r="AH139" i="18"/>
  <c r="AG139" i="18"/>
  <c r="AF139" i="18"/>
  <c r="AE139" i="18"/>
  <c r="AD139" i="18"/>
  <c r="W139" i="18"/>
  <c r="S139" i="18"/>
  <c r="J139" i="18"/>
  <c r="H139" i="18"/>
  <c r="G139" i="18"/>
  <c r="AK138" i="18"/>
  <c r="AJ138" i="18"/>
  <c r="AI138" i="18"/>
  <c r="AH138" i="18"/>
  <c r="AG138" i="18"/>
  <c r="AF138" i="18"/>
  <c r="AE138" i="18"/>
  <c r="AD138" i="18"/>
  <c r="W138" i="18"/>
  <c r="J138" i="18"/>
  <c r="H138" i="18"/>
  <c r="G138" i="18"/>
  <c r="AK137" i="18"/>
  <c r="AJ137" i="18"/>
  <c r="AI137" i="18"/>
  <c r="AH137" i="18"/>
  <c r="AG137" i="18"/>
  <c r="AF137" i="18"/>
  <c r="AE137" i="18"/>
  <c r="AD137" i="18"/>
  <c r="W137" i="18"/>
  <c r="S137" i="18"/>
  <c r="J137" i="18"/>
  <c r="H137" i="18"/>
  <c r="G137" i="18"/>
  <c r="AK136" i="18"/>
  <c r="AJ136" i="18"/>
  <c r="AI136" i="18"/>
  <c r="AH136" i="18"/>
  <c r="AG136" i="18"/>
  <c r="AF136" i="18"/>
  <c r="AE136" i="18"/>
  <c r="AD136" i="18"/>
  <c r="W136" i="18"/>
  <c r="J136" i="18"/>
  <c r="H136" i="18"/>
  <c r="G136" i="18"/>
  <c r="AK135" i="18"/>
  <c r="AJ135" i="18"/>
  <c r="AI135" i="18"/>
  <c r="AH135" i="18"/>
  <c r="AG135" i="18"/>
  <c r="AF135" i="18"/>
  <c r="AF194" i="18" s="1"/>
  <c r="AD79" i="34" s="1"/>
  <c r="AE135" i="18"/>
  <c r="AD135" i="18"/>
  <c r="W135" i="18"/>
  <c r="S135" i="18"/>
  <c r="J135" i="18"/>
  <c r="H135" i="18"/>
  <c r="G135" i="18"/>
  <c r="AK134" i="18"/>
  <c r="AJ134" i="18"/>
  <c r="AI134" i="18"/>
  <c r="AH134" i="18"/>
  <c r="AG134" i="18"/>
  <c r="AF134" i="18"/>
  <c r="AE134" i="18"/>
  <c r="AD134" i="18"/>
  <c r="W134" i="18"/>
  <c r="W194" i="18" s="1"/>
  <c r="J134" i="18"/>
  <c r="H134" i="18"/>
  <c r="G134" i="18"/>
  <c r="D194" i="18"/>
  <c r="D132" i="18"/>
  <c r="D70" i="18"/>
  <c r="AK69" i="3"/>
  <c r="AJ69" i="3"/>
  <c r="AI69" i="3"/>
  <c r="AH69" i="3"/>
  <c r="AG69" i="3"/>
  <c r="AF69" i="3"/>
  <c r="AE69" i="3"/>
  <c r="AD69" i="3"/>
  <c r="W69" i="3"/>
  <c r="S69" i="3"/>
  <c r="J69" i="3"/>
  <c r="H69" i="3"/>
  <c r="G69" i="3"/>
  <c r="AK68" i="3"/>
  <c r="AJ68" i="3"/>
  <c r="AI68" i="3"/>
  <c r="AH68" i="3"/>
  <c r="AG68" i="3"/>
  <c r="AF68" i="3"/>
  <c r="AE68" i="3"/>
  <c r="AD68" i="3"/>
  <c r="W68" i="3"/>
  <c r="S68" i="3"/>
  <c r="J68" i="3"/>
  <c r="H68" i="3"/>
  <c r="G68" i="3"/>
  <c r="AK67" i="3"/>
  <c r="AJ67" i="3"/>
  <c r="AI67" i="3"/>
  <c r="AH67" i="3"/>
  <c r="AG67" i="3"/>
  <c r="AF67" i="3"/>
  <c r="AE67" i="3"/>
  <c r="AD67" i="3"/>
  <c r="W67" i="3"/>
  <c r="S67" i="3"/>
  <c r="J67" i="3"/>
  <c r="H67" i="3"/>
  <c r="G67" i="3"/>
  <c r="AK66" i="3"/>
  <c r="AJ66" i="3"/>
  <c r="AI66" i="3"/>
  <c r="AH66" i="3"/>
  <c r="AG66" i="3"/>
  <c r="AF66" i="3"/>
  <c r="AE66" i="3"/>
  <c r="AD66" i="3"/>
  <c r="W66" i="3"/>
  <c r="J66" i="3"/>
  <c r="H66" i="3"/>
  <c r="G66" i="3"/>
  <c r="AK65" i="3"/>
  <c r="AJ65" i="3"/>
  <c r="AI65" i="3"/>
  <c r="AH65" i="3"/>
  <c r="AG65" i="3"/>
  <c r="AF65" i="3"/>
  <c r="AE65" i="3"/>
  <c r="AD65" i="3"/>
  <c r="W65" i="3"/>
  <c r="S65" i="3"/>
  <c r="J65" i="3"/>
  <c r="H65" i="3"/>
  <c r="G65" i="3"/>
  <c r="AK64" i="3"/>
  <c r="AJ64" i="3"/>
  <c r="AI64" i="3"/>
  <c r="AH64" i="3"/>
  <c r="AG64" i="3"/>
  <c r="AF64" i="3"/>
  <c r="AE64" i="3"/>
  <c r="AD64" i="3"/>
  <c r="W64" i="3"/>
  <c r="S64" i="3"/>
  <c r="J64" i="3"/>
  <c r="H64" i="3"/>
  <c r="G64" i="3"/>
  <c r="AK63" i="3"/>
  <c r="AJ63" i="3"/>
  <c r="AI63" i="3"/>
  <c r="AH63" i="3"/>
  <c r="AG63" i="3"/>
  <c r="AF63" i="3"/>
  <c r="AE63" i="3"/>
  <c r="AD63" i="3"/>
  <c r="W63" i="3"/>
  <c r="S63" i="3"/>
  <c r="J63" i="3"/>
  <c r="H63" i="3"/>
  <c r="G63" i="3"/>
  <c r="AK62" i="3"/>
  <c r="AJ62" i="3"/>
  <c r="AI62" i="3"/>
  <c r="AH62" i="3"/>
  <c r="AG62" i="3"/>
  <c r="AF62" i="3"/>
  <c r="AE62" i="3"/>
  <c r="AD62" i="3"/>
  <c r="W62" i="3"/>
  <c r="J62" i="3"/>
  <c r="H62" i="3"/>
  <c r="G62" i="3"/>
  <c r="AK61" i="3"/>
  <c r="AJ61" i="3"/>
  <c r="AI61" i="3"/>
  <c r="AH61" i="3"/>
  <c r="AG61" i="3"/>
  <c r="AF61" i="3"/>
  <c r="AE61" i="3"/>
  <c r="AD61" i="3"/>
  <c r="W61" i="3"/>
  <c r="S61" i="3"/>
  <c r="J61" i="3"/>
  <c r="H61" i="3"/>
  <c r="G61" i="3"/>
  <c r="AK60" i="3"/>
  <c r="AJ60" i="3"/>
  <c r="AI60" i="3"/>
  <c r="AH60" i="3"/>
  <c r="AG60" i="3"/>
  <c r="AF60" i="3"/>
  <c r="AE60" i="3"/>
  <c r="AD60" i="3"/>
  <c r="W60" i="3"/>
  <c r="S60" i="3"/>
  <c r="J60" i="3"/>
  <c r="H60" i="3"/>
  <c r="G60" i="3"/>
  <c r="AK59" i="3"/>
  <c r="AJ59" i="3"/>
  <c r="AI59" i="3"/>
  <c r="AH59" i="3"/>
  <c r="AG59" i="3"/>
  <c r="AF59" i="3"/>
  <c r="AE59" i="3"/>
  <c r="AD59" i="3"/>
  <c r="W59" i="3"/>
  <c r="S59" i="3"/>
  <c r="J59" i="3"/>
  <c r="H59" i="3"/>
  <c r="G59" i="3"/>
  <c r="AK58" i="3"/>
  <c r="AJ58" i="3"/>
  <c r="AI58" i="3"/>
  <c r="AH58" i="3"/>
  <c r="AG58" i="3"/>
  <c r="AF58" i="3"/>
  <c r="AE58" i="3"/>
  <c r="AD58" i="3"/>
  <c r="W58" i="3"/>
  <c r="J58" i="3"/>
  <c r="G58" i="3"/>
  <c r="AK57" i="3"/>
  <c r="AJ57" i="3"/>
  <c r="AI57" i="3"/>
  <c r="AH57" i="3"/>
  <c r="AG57" i="3"/>
  <c r="AF57" i="3"/>
  <c r="AE57" i="3"/>
  <c r="AD57" i="3"/>
  <c r="W57" i="3"/>
  <c r="S57" i="3"/>
  <c r="J57" i="3"/>
  <c r="G57" i="3"/>
  <c r="AK56" i="3"/>
  <c r="AJ56" i="3"/>
  <c r="AI56" i="3"/>
  <c r="AH56" i="3"/>
  <c r="AG56" i="3"/>
  <c r="AF56" i="3"/>
  <c r="AE56" i="3"/>
  <c r="AD56" i="3"/>
  <c r="W56" i="3"/>
  <c r="S56" i="3"/>
  <c r="J56" i="3"/>
  <c r="G56" i="3"/>
  <c r="AK55" i="3"/>
  <c r="AJ55" i="3"/>
  <c r="AI55" i="3"/>
  <c r="AH55" i="3"/>
  <c r="AG55" i="3"/>
  <c r="AF55" i="3"/>
  <c r="AE55" i="3"/>
  <c r="AD55" i="3"/>
  <c r="W55" i="3"/>
  <c r="S55" i="3"/>
  <c r="J55" i="3"/>
  <c r="G55" i="3"/>
  <c r="AK54" i="3"/>
  <c r="AJ54" i="3"/>
  <c r="AI54" i="3"/>
  <c r="AH54" i="3"/>
  <c r="AG54" i="3"/>
  <c r="AF54" i="3"/>
  <c r="AE54" i="3"/>
  <c r="AD54" i="3"/>
  <c r="W54" i="3"/>
  <c r="J54" i="3"/>
  <c r="G54" i="3"/>
  <c r="AK53" i="3"/>
  <c r="AJ53" i="3"/>
  <c r="AI53" i="3"/>
  <c r="AH53" i="3"/>
  <c r="AG53" i="3"/>
  <c r="AF53" i="3"/>
  <c r="AE53" i="3"/>
  <c r="AD53" i="3"/>
  <c r="W53" i="3"/>
  <c r="S53" i="3"/>
  <c r="J53" i="3"/>
  <c r="G53" i="3"/>
  <c r="AK52" i="3"/>
  <c r="AJ52" i="3"/>
  <c r="AI52" i="3"/>
  <c r="AH52" i="3"/>
  <c r="AG52" i="3"/>
  <c r="AF52" i="3"/>
  <c r="AE52" i="3"/>
  <c r="AD52" i="3"/>
  <c r="W52" i="3"/>
  <c r="S52" i="3"/>
  <c r="J52" i="3"/>
  <c r="G52" i="3"/>
  <c r="AK51" i="3"/>
  <c r="AJ51" i="3"/>
  <c r="AI51" i="3"/>
  <c r="AH51" i="3"/>
  <c r="AG51" i="3"/>
  <c r="AF51" i="3"/>
  <c r="AE51" i="3"/>
  <c r="AD51" i="3"/>
  <c r="W51" i="3"/>
  <c r="S51" i="3"/>
  <c r="J51" i="3"/>
  <c r="G51" i="3"/>
  <c r="AK50" i="3"/>
  <c r="AJ50" i="3"/>
  <c r="AI50" i="3"/>
  <c r="AH50" i="3"/>
  <c r="AG50" i="3"/>
  <c r="AF50" i="3"/>
  <c r="AE50" i="3"/>
  <c r="AD50" i="3"/>
  <c r="W50" i="3"/>
  <c r="J50" i="3"/>
  <c r="G50" i="3"/>
  <c r="AK49" i="3"/>
  <c r="AJ49" i="3"/>
  <c r="AI49" i="3"/>
  <c r="AH49" i="3"/>
  <c r="AG49" i="3"/>
  <c r="AF49" i="3"/>
  <c r="AE49" i="3"/>
  <c r="AD49" i="3"/>
  <c r="W49" i="3"/>
  <c r="S49" i="3"/>
  <c r="J49" i="3"/>
  <c r="G49" i="3"/>
  <c r="AK48" i="3"/>
  <c r="AJ48" i="3"/>
  <c r="AI48" i="3"/>
  <c r="AH48" i="3"/>
  <c r="AG48" i="3"/>
  <c r="AF48" i="3"/>
  <c r="AE48" i="3"/>
  <c r="AD48" i="3"/>
  <c r="W48" i="3"/>
  <c r="S48" i="3"/>
  <c r="J48" i="3"/>
  <c r="G48" i="3"/>
  <c r="AK47" i="3"/>
  <c r="AJ47" i="3"/>
  <c r="AI47" i="3"/>
  <c r="AH47" i="3"/>
  <c r="AG47" i="3"/>
  <c r="AF47" i="3"/>
  <c r="AE47" i="3"/>
  <c r="AD47" i="3"/>
  <c r="W47" i="3"/>
  <c r="S47" i="3"/>
  <c r="J47" i="3"/>
  <c r="G47" i="3"/>
  <c r="AK46" i="3"/>
  <c r="AJ46" i="3"/>
  <c r="AI46" i="3"/>
  <c r="AH46" i="3"/>
  <c r="AG46" i="3"/>
  <c r="AF46" i="3"/>
  <c r="AE46" i="3"/>
  <c r="AD46" i="3"/>
  <c r="W46" i="3"/>
  <c r="J46" i="3"/>
  <c r="G46" i="3"/>
  <c r="AK45" i="3"/>
  <c r="AJ45" i="3"/>
  <c r="AI45" i="3"/>
  <c r="AH45" i="3"/>
  <c r="AG45" i="3"/>
  <c r="AF45" i="3"/>
  <c r="AE45" i="3"/>
  <c r="AD45" i="3"/>
  <c r="W45" i="3"/>
  <c r="S45" i="3"/>
  <c r="J45" i="3"/>
  <c r="G45" i="3"/>
  <c r="AK44" i="3"/>
  <c r="AJ44" i="3"/>
  <c r="AI44" i="3"/>
  <c r="AH44" i="3"/>
  <c r="AG44" i="3"/>
  <c r="AF44" i="3"/>
  <c r="AE44" i="3"/>
  <c r="AD44" i="3"/>
  <c r="W44" i="3"/>
  <c r="S44" i="3"/>
  <c r="J44" i="3"/>
  <c r="G44" i="3"/>
  <c r="AK43" i="3"/>
  <c r="AJ43" i="3"/>
  <c r="AI43" i="3"/>
  <c r="AH43" i="3"/>
  <c r="AG43" i="3"/>
  <c r="AF43" i="3"/>
  <c r="AE43" i="3"/>
  <c r="AD43" i="3"/>
  <c r="W43" i="3"/>
  <c r="S43" i="3"/>
  <c r="J43" i="3"/>
  <c r="G43" i="3"/>
  <c r="AK42" i="3"/>
  <c r="AJ42" i="3"/>
  <c r="AI42" i="3"/>
  <c r="AH42" i="3"/>
  <c r="AG42" i="3"/>
  <c r="AF42" i="3"/>
  <c r="AE42" i="3"/>
  <c r="AD42" i="3"/>
  <c r="W42" i="3"/>
  <c r="J42" i="3"/>
  <c r="G42" i="3"/>
  <c r="AK41" i="3"/>
  <c r="AJ41" i="3"/>
  <c r="AI41" i="3"/>
  <c r="AH41" i="3"/>
  <c r="AG41" i="3"/>
  <c r="AF41" i="3"/>
  <c r="AE41" i="3"/>
  <c r="AD41" i="3"/>
  <c r="W41" i="3"/>
  <c r="S41" i="3"/>
  <c r="J41" i="3"/>
  <c r="G41" i="3"/>
  <c r="AK40" i="3"/>
  <c r="AJ40" i="3"/>
  <c r="AI40" i="3"/>
  <c r="AH40" i="3"/>
  <c r="AG40" i="3"/>
  <c r="AF40" i="3"/>
  <c r="AE40" i="3"/>
  <c r="AD40" i="3"/>
  <c r="W40" i="3"/>
  <c r="S40" i="3"/>
  <c r="J40" i="3"/>
  <c r="G40" i="3"/>
  <c r="AK39" i="3"/>
  <c r="AJ39" i="3"/>
  <c r="AI39" i="3"/>
  <c r="AH39" i="3"/>
  <c r="AG39" i="3"/>
  <c r="AF39" i="3"/>
  <c r="AE39" i="3"/>
  <c r="AD39" i="3"/>
  <c r="W39" i="3"/>
  <c r="S39" i="3"/>
  <c r="J39" i="3"/>
  <c r="G39" i="3"/>
  <c r="AK38" i="3"/>
  <c r="AJ38" i="3"/>
  <c r="AI38" i="3"/>
  <c r="AH38" i="3"/>
  <c r="AG38" i="3"/>
  <c r="AF38" i="3"/>
  <c r="AE38" i="3"/>
  <c r="AD38" i="3"/>
  <c r="W38" i="3"/>
  <c r="J38" i="3"/>
  <c r="H38" i="3"/>
  <c r="G38" i="3"/>
  <c r="AK37" i="3"/>
  <c r="AJ37" i="3"/>
  <c r="AI37" i="3"/>
  <c r="AH37" i="3"/>
  <c r="AG37" i="3"/>
  <c r="AF37" i="3"/>
  <c r="AE37" i="3"/>
  <c r="AD37" i="3"/>
  <c r="W37" i="3"/>
  <c r="S37" i="3"/>
  <c r="J37" i="3"/>
  <c r="H37" i="3"/>
  <c r="G37" i="3"/>
  <c r="AK36" i="3"/>
  <c r="AJ36" i="3"/>
  <c r="AI36" i="3"/>
  <c r="AH36" i="3"/>
  <c r="AG36" i="3"/>
  <c r="AF36" i="3"/>
  <c r="AE36" i="3"/>
  <c r="AD36" i="3"/>
  <c r="W36" i="3"/>
  <c r="S36" i="3"/>
  <c r="J36" i="3"/>
  <c r="H36" i="3"/>
  <c r="G36" i="3"/>
  <c r="AK35" i="3"/>
  <c r="AJ35" i="3"/>
  <c r="AI35" i="3"/>
  <c r="AH35" i="3"/>
  <c r="AG35" i="3"/>
  <c r="AF35" i="3"/>
  <c r="AE35" i="3"/>
  <c r="AD35" i="3"/>
  <c r="W35" i="3"/>
  <c r="S35" i="3"/>
  <c r="J35" i="3"/>
  <c r="H35" i="3"/>
  <c r="G35" i="3"/>
  <c r="AK34" i="3"/>
  <c r="AJ34" i="3"/>
  <c r="AI34" i="3"/>
  <c r="AH34" i="3"/>
  <c r="AG34" i="3"/>
  <c r="AF34" i="3"/>
  <c r="AE34" i="3"/>
  <c r="AD34" i="3"/>
  <c r="W34" i="3"/>
  <c r="J34" i="3"/>
  <c r="H34" i="3"/>
  <c r="G34" i="3"/>
  <c r="AK33" i="3"/>
  <c r="AJ33" i="3"/>
  <c r="AI33" i="3"/>
  <c r="AH33" i="3"/>
  <c r="AG33" i="3"/>
  <c r="AF33" i="3"/>
  <c r="AE33" i="3"/>
  <c r="AD33" i="3"/>
  <c r="W33" i="3"/>
  <c r="S33" i="3"/>
  <c r="J33" i="3"/>
  <c r="H33" i="3"/>
  <c r="G33" i="3"/>
  <c r="AK32" i="3"/>
  <c r="AJ32" i="3"/>
  <c r="AI32" i="3"/>
  <c r="AH32" i="3"/>
  <c r="AG32" i="3"/>
  <c r="AF32" i="3"/>
  <c r="AE32" i="3"/>
  <c r="AD32" i="3"/>
  <c r="W32" i="3"/>
  <c r="S32" i="3"/>
  <c r="J32" i="3"/>
  <c r="H32" i="3"/>
  <c r="G32" i="3"/>
  <c r="AK31" i="3"/>
  <c r="AJ31" i="3"/>
  <c r="AI31" i="3"/>
  <c r="AH31" i="3"/>
  <c r="AG31" i="3"/>
  <c r="AF31" i="3"/>
  <c r="AE31" i="3"/>
  <c r="AD31" i="3"/>
  <c r="W31" i="3"/>
  <c r="S31" i="3"/>
  <c r="J31" i="3"/>
  <c r="H31" i="3"/>
  <c r="G31" i="3"/>
  <c r="AK30" i="3"/>
  <c r="AJ30" i="3"/>
  <c r="AI30" i="3"/>
  <c r="AH30" i="3"/>
  <c r="AG30" i="3"/>
  <c r="AF30" i="3"/>
  <c r="AE30" i="3"/>
  <c r="AD30" i="3"/>
  <c r="W30" i="3"/>
  <c r="J30" i="3"/>
  <c r="H30" i="3"/>
  <c r="G30" i="3"/>
  <c r="AK29" i="3"/>
  <c r="AJ29" i="3"/>
  <c r="AI29" i="3"/>
  <c r="AH29" i="3"/>
  <c r="AG29" i="3"/>
  <c r="AF29" i="3"/>
  <c r="AE29" i="3"/>
  <c r="AD29" i="3"/>
  <c r="W29" i="3"/>
  <c r="S29" i="3"/>
  <c r="J29" i="3"/>
  <c r="H29" i="3"/>
  <c r="G29" i="3"/>
  <c r="AK28" i="3"/>
  <c r="AJ28" i="3"/>
  <c r="AI28" i="3"/>
  <c r="AH28" i="3"/>
  <c r="AG28" i="3"/>
  <c r="AF28" i="3"/>
  <c r="AE28" i="3"/>
  <c r="AD28" i="3"/>
  <c r="W28" i="3"/>
  <c r="S28" i="3"/>
  <c r="J28" i="3"/>
  <c r="H28" i="3"/>
  <c r="G28" i="3"/>
  <c r="AK27" i="3"/>
  <c r="AJ27" i="3"/>
  <c r="AI27" i="3"/>
  <c r="AH27" i="3"/>
  <c r="AG27" i="3"/>
  <c r="AF27" i="3"/>
  <c r="AE27" i="3"/>
  <c r="AD27" i="3"/>
  <c r="W27" i="3"/>
  <c r="S27" i="3"/>
  <c r="J27" i="3"/>
  <c r="H27" i="3"/>
  <c r="G27" i="3"/>
  <c r="AK26" i="3"/>
  <c r="AJ26" i="3"/>
  <c r="AI26" i="3"/>
  <c r="AH26" i="3"/>
  <c r="AG26" i="3"/>
  <c r="AF26" i="3"/>
  <c r="AE26" i="3"/>
  <c r="AD26" i="3"/>
  <c r="W26" i="3"/>
  <c r="J26" i="3"/>
  <c r="H26" i="3"/>
  <c r="G26" i="3"/>
  <c r="AK25" i="3"/>
  <c r="AJ25" i="3"/>
  <c r="AI25" i="3"/>
  <c r="AH25" i="3"/>
  <c r="AG25" i="3"/>
  <c r="AF25" i="3"/>
  <c r="AE25" i="3"/>
  <c r="AD25" i="3"/>
  <c r="W25" i="3"/>
  <c r="S25" i="3"/>
  <c r="J25" i="3"/>
  <c r="H25" i="3"/>
  <c r="G25" i="3"/>
  <c r="AK24" i="3"/>
  <c r="AJ24" i="3"/>
  <c r="AI24" i="3"/>
  <c r="AH24" i="3"/>
  <c r="AG24" i="3"/>
  <c r="AF24" i="3"/>
  <c r="AE24" i="3"/>
  <c r="AD24" i="3"/>
  <c r="W24" i="3"/>
  <c r="S24" i="3"/>
  <c r="J24" i="3"/>
  <c r="H24" i="3"/>
  <c r="G24" i="3"/>
  <c r="AK23" i="3"/>
  <c r="AJ23" i="3"/>
  <c r="AI23" i="3"/>
  <c r="AH23" i="3"/>
  <c r="AG23" i="3"/>
  <c r="AF23" i="3"/>
  <c r="AE23" i="3"/>
  <c r="AD23" i="3"/>
  <c r="W23" i="3"/>
  <c r="S23" i="3"/>
  <c r="J23" i="3"/>
  <c r="H23" i="3"/>
  <c r="G23" i="3"/>
  <c r="AK22" i="3"/>
  <c r="AJ22" i="3"/>
  <c r="AI22" i="3"/>
  <c r="AH22" i="3"/>
  <c r="AG22" i="3"/>
  <c r="AF22" i="3"/>
  <c r="AE22" i="3"/>
  <c r="AD22" i="3"/>
  <c r="W22" i="3"/>
  <c r="J22" i="3"/>
  <c r="H22" i="3"/>
  <c r="G22" i="3"/>
  <c r="AK21" i="3"/>
  <c r="AJ21" i="3"/>
  <c r="AI21" i="3"/>
  <c r="AH21" i="3"/>
  <c r="AG21" i="3"/>
  <c r="AF21" i="3"/>
  <c r="AE21" i="3"/>
  <c r="AD21" i="3"/>
  <c r="W21" i="3"/>
  <c r="S21" i="3"/>
  <c r="J21" i="3"/>
  <c r="H21" i="3"/>
  <c r="G21" i="3"/>
  <c r="AK20" i="3"/>
  <c r="AJ20" i="3"/>
  <c r="AI20" i="3"/>
  <c r="AH20" i="3"/>
  <c r="AG20" i="3"/>
  <c r="AF20" i="3"/>
  <c r="AE20" i="3"/>
  <c r="AD20" i="3"/>
  <c r="W20" i="3"/>
  <c r="S20" i="3"/>
  <c r="J20" i="3"/>
  <c r="H20" i="3"/>
  <c r="G20" i="3"/>
  <c r="AK19" i="3"/>
  <c r="AJ19" i="3"/>
  <c r="AI19" i="3"/>
  <c r="AH19" i="3"/>
  <c r="AG19" i="3"/>
  <c r="AF19" i="3"/>
  <c r="AE19" i="3"/>
  <c r="AD19" i="3"/>
  <c r="W19" i="3"/>
  <c r="S19" i="3"/>
  <c r="J19" i="3"/>
  <c r="H19" i="3"/>
  <c r="G19" i="3"/>
  <c r="AK18" i="3"/>
  <c r="AJ18" i="3"/>
  <c r="AI18" i="3"/>
  <c r="AH18" i="3"/>
  <c r="AG18" i="3"/>
  <c r="AF18" i="3"/>
  <c r="AE18" i="3"/>
  <c r="AD18" i="3"/>
  <c r="W18" i="3"/>
  <c r="J18" i="3"/>
  <c r="H18" i="3"/>
  <c r="G18" i="3"/>
  <c r="AK17" i="3"/>
  <c r="AJ17" i="3"/>
  <c r="AI17" i="3"/>
  <c r="AH17" i="3"/>
  <c r="AG17" i="3"/>
  <c r="AF17" i="3"/>
  <c r="AE17" i="3"/>
  <c r="AD17" i="3"/>
  <c r="W17" i="3"/>
  <c r="S17" i="3"/>
  <c r="J17" i="3"/>
  <c r="H17" i="3"/>
  <c r="G17" i="3"/>
  <c r="AK16" i="3"/>
  <c r="AJ16" i="3"/>
  <c r="AI16" i="3"/>
  <c r="AH16" i="3"/>
  <c r="AG16" i="3"/>
  <c r="AF16" i="3"/>
  <c r="AE16" i="3"/>
  <c r="AD16" i="3"/>
  <c r="W16" i="3"/>
  <c r="S16" i="3"/>
  <c r="J16" i="3"/>
  <c r="H16" i="3"/>
  <c r="G16" i="3"/>
  <c r="AK15" i="3"/>
  <c r="AJ15" i="3"/>
  <c r="AI15" i="3"/>
  <c r="AH15" i="3"/>
  <c r="AG15" i="3"/>
  <c r="AF15" i="3"/>
  <c r="AE15" i="3"/>
  <c r="AD15" i="3"/>
  <c r="W15" i="3"/>
  <c r="S15" i="3"/>
  <c r="J15" i="3"/>
  <c r="H15" i="3"/>
  <c r="G15" i="3"/>
  <c r="AK14" i="3"/>
  <c r="AJ14" i="3"/>
  <c r="AI14" i="3"/>
  <c r="AH14" i="3"/>
  <c r="AG14" i="3"/>
  <c r="AF14" i="3"/>
  <c r="AE14" i="3"/>
  <c r="AD14" i="3"/>
  <c r="W14" i="3"/>
  <c r="J14" i="3"/>
  <c r="H14" i="3"/>
  <c r="G14" i="3"/>
  <c r="AK13" i="3"/>
  <c r="AJ13" i="3"/>
  <c r="AI13" i="3"/>
  <c r="AH13" i="3"/>
  <c r="AG13" i="3"/>
  <c r="AF13" i="3"/>
  <c r="AE13" i="3"/>
  <c r="AD13" i="3"/>
  <c r="W13" i="3"/>
  <c r="S13" i="3"/>
  <c r="J13" i="3"/>
  <c r="H13" i="3"/>
  <c r="G13" i="3"/>
  <c r="AK12" i="3"/>
  <c r="AJ12" i="3"/>
  <c r="AI12" i="3"/>
  <c r="AH12" i="3"/>
  <c r="AG12" i="3"/>
  <c r="AF12" i="3"/>
  <c r="AE12" i="3"/>
  <c r="AD12" i="3"/>
  <c r="W12" i="3"/>
  <c r="S12" i="3"/>
  <c r="J12" i="3"/>
  <c r="H12" i="3"/>
  <c r="G12" i="3"/>
  <c r="AK11" i="3"/>
  <c r="AJ11" i="3"/>
  <c r="AI11" i="3"/>
  <c r="AH11" i="3"/>
  <c r="AG11" i="3"/>
  <c r="AF11" i="3"/>
  <c r="AE11" i="3"/>
  <c r="AD11" i="3"/>
  <c r="W11" i="3"/>
  <c r="S11" i="3"/>
  <c r="J11" i="3"/>
  <c r="H11" i="3"/>
  <c r="G11" i="3"/>
  <c r="AK10" i="3"/>
  <c r="AJ10" i="3"/>
  <c r="AI10" i="3"/>
  <c r="AH10" i="3"/>
  <c r="AG10" i="3"/>
  <c r="AF10" i="3"/>
  <c r="AE10" i="3"/>
  <c r="AD10" i="3"/>
  <c r="W10" i="3"/>
  <c r="W70" i="3" s="1"/>
  <c r="S10" i="3"/>
  <c r="J10" i="3"/>
  <c r="H10" i="3"/>
  <c r="G10" i="3"/>
  <c r="AK131" i="3"/>
  <c r="AJ131" i="3"/>
  <c r="AI131" i="3"/>
  <c r="AH131" i="3"/>
  <c r="AG131" i="3"/>
  <c r="AF131" i="3"/>
  <c r="AE131" i="3"/>
  <c r="AD131" i="3"/>
  <c r="W131" i="3"/>
  <c r="S131" i="3"/>
  <c r="J131" i="3"/>
  <c r="H131" i="3"/>
  <c r="G131" i="3"/>
  <c r="AK130" i="3"/>
  <c r="AJ130" i="3"/>
  <c r="AI130" i="3"/>
  <c r="AH130" i="3"/>
  <c r="AG130" i="3"/>
  <c r="AF130" i="3"/>
  <c r="AE130" i="3"/>
  <c r="AD130" i="3"/>
  <c r="W130" i="3"/>
  <c r="S130" i="3"/>
  <c r="J130" i="3"/>
  <c r="H130" i="3"/>
  <c r="G130" i="3"/>
  <c r="AK129" i="3"/>
  <c r="AJ129" i="3"/>
  <c r="AI129" i="3"/>
  <c r="AH129" i="3"/>
  <c r="AG129" i="3"/>
  <c r="AF129" i="3"/>
  <c r="AE129" i="3"/>
  <c r="AD129" i="3"/>
  <c r="W129" i="3"/>
  <c r="S129" i="3"/>
  <c r="J129" i="3"/>
  <c r="H129" i="3"/>
  <c r="G129" i="3"/>
  <c r="AK128" i="3"/>
  <c r="AJ128" i="3"/>
  <c r="AI128" i="3"/>
  <c r="AH128" i="3"/>
  <c r="AG128" i="3"/>
  <c r="AF128" i="3"/>
  <c r="AE128" i="3"/>
  <c r="AD128" i="3"/>
  <c r="W128" i="3"/>
  <c r="S128" i="3"/>
  <c r="J128" i="3"/>
  <c r="H128" i="3"/>
  <c r="G128" i="3"/>
  <c r="AK127" i="3"/>
  <c r="AJ127" i="3"/>
  <c r="AI127" i="3"/>
  <c r="AH127" i="3"/>
  <c r="AG127" i="3"/>
  <c r="AF127" i="3"/>
  <c r="AE127" i="3"/>
  <c r="AD127" i="3"/>
  <c r="W127" i="3"/>
  <c r="S127" i="3"/>
  <c r="J127" i="3"/>
  <c r="H127" i="3"/>
  <c r="G127" i="3"/>
  <c r="AK126" i="3"/>
  <c r="AJ126" i="3"/>
  <c r="AI126" i="3"/>
  <c r="AH126" i="3"/>
  <c r="AG126" i="3"/>
  <c r="AF126" i="3"/>
  <c r="AE126" i="3"/>
  <c r="AD126" i="3"/>
  <c r="W126" i="3"/>
  <c r="S126" i="3"/>
  <c r="J126" i="3"/>
  <c r="H126" i="3"/>
  <c r="G126" i="3"/>
  <c r="AK125" i="3"/>
  <c r="AJ125" i="3"/>
  <c r="AI125" i="3"/>
  <c r="AH125" i="3"/>
  <c r="AG125" i="3"/>
  <c r="AF125" i="3"/>
  <c r="AE125" i="3"/>
  <c r="AD125" i="3"/>
  <c r="W125" i="3"/>
  <c r="S125" i="3"/>
  <c r="J125" i="3"/>
  <c r="H125" i="3"/>
  <c r="G125" i="3"/>
  <c r="AK124" i="3"/>
  <c r="AJ124" i="3"/>
  <c r="AI124" i="3"/>
  <c r="AH124" i="3"/>
  <c r="AG124" i="3"/>
  <c r="AF124" i="3"/>
  <c r="AE124" i="3"/>
  <c r="AD124" i="3"/>
  <c r="W124" i="3"/>
  <c r="S124" i="3"/>
  <c r="J124" i="3"/>
  <c r="H124" i="3"/>
  <c r="G124" i="3"/>
  <c r="AK123" i="3"/>
  <c r="AJ123" i="3"/>
  <c r="AI123" i="3"/>
  <c r="AH123" i="3"/>
  <c r="AG123" i="3"/>
  <c r="AF123" i="3"/>
  <c r="AE123" i="3"/>
  <c r="AD123" i="3"/>
  <c r="W123" i="3"/>
  <c r="S123" i="3"/>
  <c r="J123" i="3"/>
  <c r="H123" i="3"/>
  <c r="G123" i="3"/>
  <c r="AK122" i="3"/>
  <c r="AJ122" i="3"/>
  <c r="AI122" i="3"/>
  <c r="AH122" i="3"/>
  <c r="AG122" i="3"/>
  <c r="AF122" i="3"/>
  <c r="AE122" i="3"/>
  <c r="AD122" i="3"/>
  <c r="W122" i="3"/>
  <c r="S122" i="3"/>
  <c r="J122" i="3"/>
  <c r="H122" i="3"/>
  <c r="G122" i="3"/>
  <c r="AK121" i="3"/>
  <c r="AJ121" i="3"/>
  <c r="AI121" i="3"/>
  <c r="AH121" i="3"/>
  <c r="AG121" i="3"/>
  <c r="AF121" i="3"/>
  <c r="AE121" i="3"/>
  <c r="AD121" i="3"/>
  <c r="W121" i="3"/>
  <c r="S121" i="3"/>
  <c r="J121" i="3"/>
  <c r="H121" i="3"/>
  <c r="G121" i="3"/>
  <c r="AK120" i="3"/>
  <c r="AJ120" i="3"/>
  <c r="AI120" i="3"/>
  <c r="AH120" i="3"/>
  <c r="AG120" i="3"/>
  <c r="AF120" i="3"/>
  <c r="AE120" i="3"/>
  <c r="AD120" i="3"/>
  <c r="W120" i="3"/>
  <c r="S120" i="3"/>
  <c r="J120" i="3"/>
  <c r="G120" i="3"/>
  <c r="AK119" i="3"/>
  <c r="AJ119" i="3"/>
  <c r="AI119" i="3"/>
  <c r="AH119" i="3"/>
  <c r="AG119" i="3"/>
  <c r="AF119" i="3"/>
  <c r="AE119" i="3"/>
  <c r="AD119" i="3"/>
  <c r="W119" i="3"/>
  <c r="S119" i="3"/>
  <c r="J119" i="3"/>
  <c r="G119" i="3"/>
  <c r="AK118" i="3"/>
  <c r="AJ118" i="3"/>
  <c r="AI118" i="3"/>
  <c r="AH118" i="3"/>
  <c r="AG118" i="3"/>
  <c r="AF118" i="3"/>
  <c r="AE118" i="3"/>
  <c r="AD118" i="3"/>
  <c r="W118" i="3"/>
  <c r="S118" i="3"/>
  <c r="J118" i="3"/>
  <c r="G118" i="3"/>
  <c r="AK117" i="3"/>
  <c r="AJ117" i="3"/>
  <c r="AI117" i="3"/>
  <c r="AH117" i="3"/>
  <c r="AG117" i="3"/>
  <c r="AF117" i="3"/>
  <c r="AE117" i="3"/>
  <c r="AD117" i="3"/>
  <c r="W117" i="3"/>
  <c r="S117" i="3"/>
  <c r="J117" i="3"/>
  <c r="G117" i="3"/>
  <c r="AK116" i="3"/>
  <c r="AJ116" i="3"/>
  <c r="AI116" i="3"/>
  <c r="AH116" i="3"/>
  <c r="AG116" i="3"/>
  <c r="AF116" i="3"/>
  <c r="AE116" i="3"/>
  <c r="AD116" i="3"/>
  <c r="W116" i="3"/>
  <c r="S116" i="3"/>
  <c r="J116" i="3"/>
  <c r="G116" i="3"/>
  <c r="AK115" i="3"/>
  <c r="AJ115" i="3"/>
  <c r="AI115" i="3"/>
  <c r="AH115" i="3"/>
  <c r="AG115" i="3"/>
  <c r="AF115" i="3"/>
  <c r="AE115" i="3"/>
  <c r="AD115" i="3"/>
  <c r="W115" i="3"/>
  <c r="S115" i="3"/>
  <c r="J115" i="3"/>
  <c r="G115" i="3"/>
  <c r="AK114" i="3"/>
  <c r="AJ114" i="3"/>
  <c r="AI114" i="3"/>
  <c r="AH114" i="3"/>
  <c r="AG114" i="3"/>
  <c r="AF114" i="3"/>
  <c r="AE114" i="3"/>
  <c r="AD114" i="3"/>
  <c r="W114" i="3"/>
  <c r="S114" i="3"/>
  <c r="J114" i="3"/>
  <c r="G114" i="3"/>
  <c r="AK113" i="3"/>
  <c r="AJ113" i="3"/>
  <c r="AI113" i="3"/>
  <c r="AH113" i="3"/>
  <c r="AG113" i="3"/>
  <c r="AF113" i="3"/>
  <c r="AE113" i="3"/>
  <c r="AD113" i="3"/>
  <c r="W113" i="3"/>
  <c r="S113" i="3"/>
  <c r="J113" i="3"/>
  <c r="G113" i="3"/>
  <c r="AK112" i="3"/>
  <c r="AJ112" i="3"/>
  <c r="AI112" i="3"/>
  <c r="AH112" i="3"/>
  <c r="AG112" i="3"/>
  <c r="AF112" i="3"/>
  <c r="AE112" i="3"/>
  <c r="AD112" i="3"/>
  <c r="W112" i="3"/>
  <c r="S112" i="3"/>
  <c r="J112" i="3"/>
  <c r="G112" i="3"/>
  <c r="AK111" i="3"/>
  <c r="AJ111" i="3"/>
  <c r="AI111" i="3"/>
  <c r="AH111" i="3"/>
  <c r="AG111" i="3"/>
  <c r="AF111" i="3"/>
  <c r="AE111" i="3"/>
  <c r="AD111" i="3"/>
  <c r="W111" i="3"/>
  <c r="S111" i="3"/>
  <c r="J111" i="3"/>
  <c r="G111" i="3"/>
  <c r="AK110" i="3"/>
  <c r="AJ110" i="3"/>
  <c r="AI110" i="3"/>
  <c r="AH110" i="3"/>
  <c r="AG110" i="3"/>
  <c r="AF110" i="3"/>
  <c r="AE110" i="3"/>
  <c r="AD110" i="3"/>
  <c r="W110" i="3"/>
  <c r="S110" i="3"/>
  <c r="J110" i="3"/>
  <c r="G110" i="3"/>
  <c r="AK109" i="3"/>
  <c r="AJ109" i="3"/>
  <c r="AI109" i="3"/>
  <c r="AH109" i="3"/>
  <c r="AG109" i="3"/>
  <c r="AF109" i="3"/>
  <c r="AE109" i="3"/>
  <c r="AD109" i="3"/>
  <c r="W109" i="3"/>
  <c r="S109" i="3"/>
  <c r="J109" i="3"/>
  <c r="G109" i="3"/>
  <c r="AK108" i="3"/>
  <c r="AJ108" i="3"/>
  <c r="AI108" i="3"/>
  <c r="AH108" i="3"/>
  <c r="AG108" i="3"/>
  <c r="AF108" i="3"/>
  <c r="AE108" i="3"/>
  <c r="AD108" i="3"/>
  <c r="W108" i="3"/>
  <c r="S108" i="3"/>
  <c r="J108" i="3"/>
  <c r="G108" i="3"/>
  <c r="AK107" i="3"/>
  <c r="AJ107" i="3"/>
  <c r="AI107" i="3"/>
  <c r="AH107" i="3"/>
  <c r="AG107" i="3"/>
  <c r="AF107" i="3"/>
  <c r="AE107" i="3"/>
  <c r="AD107" i="3"/>
  <c r="W107" i="3"/>
  <c r="S107" i="3"/>
  <c r="J107" i="3"/>
  <c r="G107" i="3"/>
  <c r="AK106" i="3"/>
  <c r="AJ106" i="3"/>
  <c r="AI106" i="3"/>
  <c r="AH106" i="3"/>
  <c r="AG106" i="3"/>
  <c r="AF106" i="3"/>
  <c r="AE106" i="3"/>
  <c r="AD106" i="3"/>
  <c r="W106" i="3"/>
  <c r="S106" i="3"/>
  <c r="J106" i="3"/>
  <c r="G106" i="3"/>
  <c r="AK105" i="3"/>
  <c r="AJ105" i="3"/>
  <c r="AI105" i="3"/>
  <c r="AH105" i="3"/>
  <c r="AG105" i="3"/>
  <c r="AF105" i="3"/>
  <c r="AE105" i="3"/>
  <c r="AD105" i="3"/>
  <c r="W105" i="3"/>
  <c r="S105" i="3"/>
  <c r="J105" i="3"/>
  <c r="G105" i="3"/>
  <c r="AK104" i="3"/>
  <c r="AJ104" i="3"/>
  <c r="AI104" i="3"/>
  <c r="AH104" i="3"/>
  <c r="AG104" i="3"/>
  <c r="AF104" i="3"/>
  <c r="AE104" i="3"/>
  <c r="AD104" i="3"/>
  <c r="W104" i="3"/>
  <c r="S104" i="3"/>
  <c r="J104" i="3"/>
  <c r="G104" i="3"/>
  <c r="AK103" i="3"/>
  <c r="AJ103" i="3"/>
  <c r="AI103" i="3"/>
  <c r="AH103" i="3"/>
  <c r="AG103" i="3"/>
  <c r="AF103" i="3"/>
  <c r="AE103" i="3"/>
  <c r="AD103" i="3"/>
  <c r="W103" i="3"/>
  <c r="S103" i="3"/>
  <c r="J103" i="3"/>
  <c r="G103" i="3"/>
  <c r="AK102" i="3"/>
  <c r="AJ102" i="3"/>
  <c r="AI102" i="3"/>
  <c r="AH102" i="3"/>
  <c r="AG102" i="3"/>
  <c r="AF102" i="3"/>
  <c r="AE102" i="3"/>
  <c r="AD102" i="3"/>
  <c r="W102" i="3"/>
  <c r="S102" i="3"/>
  <c r="J102" i="3"/>
  <c r="G102" i="3"/>
  <c r="AK101" i="3"/>
  <c r="AJ101" i="3"/>
  <c r="AI101" i="3"/>
  <c r="AH101" i="3"/>
  <c r="AG101" i="3"/>
  <c r="AF101" i="3"/>
  <c r="AE101" i="3"/>
  <c r="AD101" i="3"/>
  <c r="W101" i="3"/>
  <c r="S101" i="3"/>
  <c r="J101" i="3"/>
  <c r="G101" i="3"/>
  <c r="AK100" i="3"/>
  <c r="AJ100" i="3"/>
  <c r="AI100" i="3"/>
  <c r="AH100" i="3"/>
  <c r="AG100" i="3"/>
  <c r="AF100" i="3"/>
  <c r="AE100" i="3"/>
  <c r="AD100" i="3"/>
  <c r="W100" i="3"/>
  <c r="S100" i="3"/>
  <c r="J100" i="3"/>
  <c r="H100" i="3"/>
  <c r="G100" i="3"/>
  <c r="AK99" i="3"/>
  <c r="AJ99" i="3"/>
  <c r="AI99" i="3"/>
  <c r="AH99" i="3"/>
  <c r="AG99" i="3"/>
  <c r="AF99" i="3"/>
  <c r="AE99" i="3"/>
  <c r="AD99" i="3"/>
  <c r="W99" i="3"/>
  <c r="S99" i="3"/>
  <c r="J99" i="3"/>
  <c r="H99" i="3"/>
  <c r="G99" i="3"/>
  <c r="AK98" i="3"/>
  <c r="AJ98" i="3"/>
  <c r="AI98" i="3"/>
  <c r="AH98" i="3"/>
  <c r="AG98" i="3"/>
  <c r="AF98" i="3"/>
  <c r="AE98" i="3"/>
  <c r="AD98" i="3"/>
  <c r="W98" i="3"/>
  <c r="S98" i="3"/>
  <c r="J98" i="3"/>
  <c r="H98" i="3"/>
  <c r="G98" i="3"/>
  <c r="AK97" i="3"/>
  <c r="AJ97" i="3"/>
  <c r="AI97" i="3"/>
  <c r="AH97" i="3"/>
  <c r="AG97" i="3"/>
  <c r="AF97" i="3"/>
  <c r="AE97" i="3"/>
  <c r="AD97" i="3"/>
  <c r="W97" i="3"/>
  <c r="S97" i="3"/>
  <c r="J97" i="3"/>
  <c r="H97" i="3"/>
  <c r="G97" i="3"/>
  <c r="AK96" i="3"/>
  <c r="AJ96" i="3"/>
  <c r="AI96" i="3"/>
  <c r="AH96" i="3"/>
  <c r="AG96" i="3"/>
  <c r="AF96" i="3"/>
  <c r="AE96" i="3"/>
  <c r="AD96" i="3"/>
  <c r="W96" i="3"/>
  <c r="S96" i="3"/>
  <c r="J96" i="3"/>
  <c r="H96" i="3"/>
  <c r="G96" i="3"/>
  <c r="AK95" i="3"/>
  <c r="AJ95" i="3"/>
  <c r="AI95" i="3"/>
  <c r="AH95" i="3"/>
  <c r="AG95" i="3"/>
  <c r="AF95" i="3"/>
  <c r="AE95" i="3"/>
  <c r="AD95" i="3"/>
  <c r="W95" i="3"/>
  <c r="S95" i="3"/>
  <c r="J95" i="3"/>
  <c r="H95" i="3"/>
  <c r="G95" i="3"/>
  <c r="AK94" i="3"/>
  <c r="AJ94" i="3"/>
  <c r="AI94" i="3"/>
  <c r="AH94" i="3"/>
  <c r="AG94" i="3"/>
  <c r="AF94" i="3"/>
  <c r="AE94" i="3"/>
  <c r="AD94" i="3"/>
  <c r="W94" i="3"/>
  <c r="S94" i="3"/>
  <c r="J94" i="3"/>
  <c r="H94" i="3"/>
  <c r="G94" i="3"/>
  <c r="AK93" i="3"/>
  <c r="AJ93" i="3"/>
  <c r="AI93" i="3"/>
  <c r="AH93" i="3"/>
  <c r="AG93" i="3"/>
  <c r="AF93" i="3"/>
  <c r="AE93" i="3"/>
  <c r="AD93" i="3"/>
  <c r="W93" i="3"/>
  <c r="S93" i="3"/>
  <c r="J93" i="3"/>
  <c r="H93" i="3"/>
  <c r="G93" i="3"/>
  <c r="AK92" i="3"/>
  <c r="AJ92" i="3"/>
  <c r="AI92" i="3"/>
  <c r="AH92" i="3"/>
  <c r="AG92" i="3"/>
  <c r="AF92" i="3"/>
  <c r="AE92" i="3"/>
  <c r="AD92" i="3"/>
  <c r="W92" i="3"/>
  <c r="S92" i="3"/>
  <c r="J92" i="3"/>
  <c r="H92" i="3"/>
  <c r="G92" i="3"/>
  <c r="AK91" i="3"/>
  <c r="AJ91" i="3"/>
  <c r="AI91" i="3"/>
  <c r="AH91" i="3"/>
  <c r="AG91" i="3"/>
  <c r="AF91" i="3"/>
  <c r="AE91" i="3"/>
  <c r="AD91" i="3"/>
  <c r="W91" i="3"/>
  <c r="S91" i="3"/>
  <c r="J91" i="3"/>
  <c r="H91" i="3"/>
  <c r="G91" i="3"/>
  <c r="AK90" i="3"/>
  <c r="AJ90" i="3"/>
  <c r="AI90" i="3"/>
  <c r="AH90" i="3"/>
  <c r="AG90" i="3"/>
  <c r="AF90" i="3"/>
  <c r="AE90" i="3"/>
  <c r="AD90" i="3"/>
  <c r="W90" i="3"/>
  <c r="S90" i="3"/>
  <c r="J90" i="3"/>
  <c r="H90" i="3"/>
  <c r="G90" i="3"/>
  <c r="AK89" i="3"/>
  <c r="AJ89" i="3"/>
  <c r="AI89" i="3"/>
  <c r="AH89" i="3"/>
  <c r="AG89" i="3"/>
  <c r="AF89" i="3"/>
  <c r="AE89" i="3"/>
  <c r="AD89" i="3"/>
  <c r="W89" i="3"/>
  <c r="S89" i="3"/>
  <c r="J89" i="3"/>
  <c r="H89" i="3"/>
  <c r="G89" i="3"/>
  <c r="AK88" i="3"/>
  <c r="AJ88" i="3"/>
  <c r="AI88" i="3"/>
  <c r="AH88" i="3"/>
  <c r="AG88" i="3"/>
  <c r="AF88" i="3"/>
  <c r="AE88" i="3"/>
  <c r="AD88" i="3"/>
  <c r="W88" i="3"/>
  <c r="S88" i="3"/>
  <c r="J88" i="3"/>
  <c r="H88" i="3"/>
  <c r="G88" i="3"/>
  <c r="AK87" i="3"/>
  <c r="AJ87" i="3"/>
  <c r="AI87" i="3"/>
  <c r="AH87" i="3"/>
  <c r="AG87" i="3"/>
  <c r="AF87" i="3"/>
  <c r="AE87" i="3"/>
  <c r="AD87" i="3"/>
  <c r="W87" i="3"/>
  <c r="S87" i="3"/>
  <c r="J87" i="3"/>
  <c r="H87" i="3"/>
  <c r="G87" i="3"/>
  <c r="AK86" i="3"/>
  <c r="AJ86" i="3"/>
  <c r="AI86" i="3"/>
  <c r="AH86" i="3"/>
  <c r="AG86" i="3"/>
  <c r="AF86" i="3"/>
  <c r="AE86" i="3"/>
  <c r="AD86" i="3"/>
  <c r="W86" i="3"/>
  <c r="S86" i="3"/>
  <c r="J86" i="3"/>
  <c r="H86" i="3"/>
  <c r="G86" i="3"/>
  <c r="AK85" i="3"/>
  <c r="AJ85" i="3"/>
  <c r="AI85" i="3"/>
  <c r="AH85" i="3"/>
  <c r="AG85" i="3"/>
  <c r="AF85" i="3"/>
  <c r="AE85" i="3"/>
  <c r="AD85" i="3"/>
  <c r="W85" i="3"/>
  <c r="S85" i="3"/>
  <c r="J85" i="3"/>
  <c r="H85" i="3"/>
  <c r="G85" i="3"/>
  <c r="AK84" i="3"/>
  <c r="AJ84" i="3"/>
  <c r="AI84" i="3"/>
  <c r="AH84" i="3"/>
  <c r="AG84" i="3"/>
  <c r="AF84" i="3"/>
  <c r="AE84" i="3"/>
  <c r="AD84" i="3"/>
  <c r="W84" i="3"/>
  <c r="S84" i="3"/>
  <c r="J84" i="3"/>
  <c r="H84" i="3"/>
  <c r="G84" i="3"/>
  <c r="AK83" i="3"/>
  <c r="AJ83" i="3"/>
  <c r="AI83" i="3"/>
  <c r="AH83" i="3"/>
  <c r="AG83" i="3"/>
  <c r="AF83" i="3"/>
  <c r="AE83" i="3"/>
  <c r="AD83" i="3"/>
  <c r="W83" i="3"/>
  <c r="S83" i="3"/>
  <c r="J83" i="3"/>
  <c r="H83" i="3"/>
  <c r="G83" i="3"/>
  <c r="AK82" i="3"/>
  <c r="AJ82" i="3"/>
  <c r="AI82" i="3"/>
  <c r="AH82" i="3"/>
  <c r="AG82" i="3"/>
  <c r="AF82" i="3"/>
  <c r="AE82" i="3"/>
  <c r="AD82" i="3"/>
  <c r="W82" i="3"/>
  <c r="S82" i="3"/>
  <c r="J82" i="3"/>
  <c r="H82" i="3"/>
  <c r="G82" i="3"/>
  <c r="AK81" i="3"/>
  <c r="AJ81" i="3"/>
  <c r="AI81" i="3"/>
  <c r="AH81" i="3"/>
  <c r="AG81" i="3"/>
  <c r="AF81" i="3"/>
  <c r="AE81" i="3"/>
  <c r="AD81" i="3"/>
  <c r="W81" i="3"/>
  <c r="S81" i="3"/>
  <c r="J81" i="3"/>
  <c r="H81" i="3"/>
  <c r="G81" i="3"/>
  <c r="AK80" i="3"/>
  <c r="AJ80" i="3"/>
  <c r="AI80" i="3"/>
  <c r="AH80" i="3"/>
  <c r="AG80" i="3"/>
  <c r="AF80" i="3"/>
  <c r="AE80" i="3"/>
  <c r="AD80" i="3"/>
  <c r="W80" i="3"/>
  <c r="S80" i="3"/>
  <c r="J80" i="3"/>
  <c r="H80" i="3"/>
  <c r="G80" i="3"/>
  <c r="AK79" i="3"/>
  <c r="AJ79" i="3"/>
  <c r="AI79" i="3"/>
  <c r="AH79" i="3"/>
  <c r="AG79" i="3"/>
  <c r="AF79" i="3"/>
  <c r="AE79" i="3"/>
  <c r="AD79" i="3"/>
  <c r="W79" i="3"/>
  <c r="S79" i="3"/>
  <c r="J79" i="3"/>
  <c r="H79" i="3"/>
  <c r="G79" i="3"/>
  <c r="AK78" i="3"/>
  <c r="AJ78" i="3"/>
  <c r="AI78" i="3"/>
  <c r="AH78" i="3"/>
  <c r="AG78" i="3"/>
  <c r="AF78" i="3"/>
  <c r="AE78" i="3"/>
  <c r="AD78" i="3"/>
  <c r="W78" i="3"/>
  <c r="S78" i="3"/>
  <c r="J78" i="3"/>
  <c r="H78" i="3"/>
  <c r="G78" i="3"/>
  <c r="AK77" i="3"/>
  <c r="AJ77" i="3"/>
  <c r="AI77" i="3"/>
  <c r="AH77" i="3"/>
  <c r="AG77" i="3"/>
  <c r="AF77" i="3"/>
  <c r="AE77" i="3"/>
  <c r="AD77" i="3"/>
  <c r="W77" i="3"/>
  <c r="S77" i="3"/>
  <c r="J77" i="3"/>
  <c r="H77" i="3"/>
  <c r="G77" i="3"/>
  <c r="AK76" i="3"/>
  <c r="AJ76" i="3"/>
  <c r="AI76" i="3"/>
  <c r="AH76" i="3"/>
  <c r="AG76" i="3"/>
  <c r="AF76" i="3"/>
  <c r="AE76" i="3"/>
  <c r="AD76" i="3"/>
  <c r="W76" i="3"/>
  <c r="S76" i="3"/>
  <c r="J76" i="3"/>
  <c r="H76" i="3"/>
  <c r="G76" i="3"/>
  <c r="AK75" i="3"/>
  <c r="AJ75" i="3"/>
  <c r="AI75" i="3"/>
  <c r="AH75" i="3"/>
  <c r="AG75" i="3"/>
  <c r="AF75" i="3"/>
  <c r="AE75" i="3"/>
  <c r="AD75" i="3"/>
  <c r="W75" i="3"/>
  <c r="S75" i="3"/>
  <c r="J75" i="3"/>
  <c r="H75" i="3"/>
  <c r="G75" i="3"/>
  <c r="AK74" i="3"/>
  <c r="AJ74" i="3"/>
  <c r="AI74" i="3"/>
  <c r="AH74" i="3"/>
  <c r="AG74" i="3"/>
  <c r="AF74" i="3"/>
  <c r="AE74" i="3"/>
  <c r="AD74" i="3"/>
  <c r="W74" i="3"/>
  <c r="S74" i="3"/>
  <c r="J74" i="3"/>
  <c r="H74" i="3"/>
  <c r="G74" i="3"/>
  <c r="AK73" i="3"/>
  <c r="AJ73" i="3"/>
  <c r="AI73" i="3"/>
  <c r="AH73" i="3"/>
  <c r="AG73" i="3"/>
  <c r="AF73" i="3"/>
  <c r="AE73" i="3"/>
  <c r="AD73" i="3"/>
  <c r="W73" i="3"/>
  <c r="W132" i="3" s="1"/>
  <c r="S73" i="3"/>
  <c r="J73" i="3"/>
  <c r="H73" i="3"/>
  <c r="G73" i="3"/>
  <c r="AK72" i="3"/>
  <c r="AJ72" i="3"/>
  <c r="AI72" i="3"/>
  <c r="AH72" i="3"/>
  <c r="AG72" i="3"/>
  <c r="AF72" i="3"/>
  <c r="AE72" i="3"/>
  <c r="AD72" i="3"/>
  <c r="W72" i="3"/>
  <c r="S72" i="3"/>
  <c r="J72" i="3"/>
  <c r="H72" i="3"/>
  <c r="G72" i="3"/>
  <c r="AK193" i="3"/>
  <c r="AJ193" i="3"/>
  <c r="AI193" i="3"/>
  <c r="AH193" i="3"/>
  <c r="AG193" i="3"/>
  <c r="AF193" i="3"/>
  <c r="AE193" i="3"/>
  <c r="AD193" i="3"/>
  <c r="W193" i="3"/>
  <c r="S193" i="3"/>
  <c r="J193" i="3"/>
  <c r="H193" i="3"/>
  <c r="G193" i="3"/>
  <c r="AK192" i="3"/>
  <c r="AJ192" i="3"/>
  <c r="AI192" i="3"/>
  <c r="AH192" i="3"/>
  <c r="AG192" i="3"/>
  <c r="AF192" i="3"/>
  <c r="AE192" i="3"/>
  <c r="AD192" i="3"/>
  <c r="W192" i="3"/>
  <c r="S192" i="3"/>
  <c r="J192" i="3"/>
  <c r="H192" i="3"/>
  <c r="G192" i="3"/>
  <c r="AK191" i="3"/>
  <c r="AJ191" i="3"/>
  <c r="AI191" i="3"/>
  <c r="AH191" i="3"/>
  <c r="AG191" i="3"/>
  <c r="AF191" i="3"/>
  <c r="AE191" i="3"/>
  <c r="AD191" i="3"/>
  <c r="W191" i="3"/>
  <c r="S191" i="3"/>
  <c r="J191" i="3"/>
  <c r="H191" i="3"/>
  <c r="G191" i="3"/>
  <c r="AK190" i="3"/>
  <c r="AJ190" i="3"/>
  <c r="AI190" i="3"/>
  <c r="AH190" i="3"/>
  <c r="AG190" i="3"/>
  <c r="AF190" i="3"/>
  <c r="AE190" i="3"/>
  <c r="AD190" i="3"/>
  <c r="W190" i="3"/>
  <c r="S190" i="3"/>
  <c r="J190" i="3"/>
  <c r="H190" i="3"/>
  <c r="G190" i="3"/>
  <c r="AK189" i="3"/>
  <c r="AJ189" i="3"/>
  <c r="AI189" i="3"/>
  <c r="AH189" i="3"/>
  <c r="AG189" i="3"/>
  <c r="AF189" i="3"/>
  <c r="AE189" i="3"/>
  <c r="AD189" i="3"/>
  <c r="W189" i="3"/>
  <c r="S189" i="3"/>
  <c r="J189" i="3"/>
  <c r="H189" i="3"/>
  <c r="G189" i="3"/>
  <c r="AK188" i="3"/>
  <c r="AJ188" i="3"/>
  <c r="AI188" i="3"/>
  <c r="AH188" i="3"/>
  <c r="AG188" i="3"/>
  <c r="AF188" i="3"/>
  <c r="AE188" i="3"/>
  <c r="AD188" i="3"/>
  <c r="W188" i="3"/>
  <c r="S188" i="3"/>
  <c r="J188" i="3"/>
  <c r="H188" i="3"/>
  <c r="G188" i="3"/>
  <c r="AK187" i="3"/>
  <c r="AJ187" i="3"/>
  <c r="AI187" i="3"/>
  <c r="AH187" i="3"/>
  <c r="AG187" i="3"/>
  <c r="AF187" i="3"/>
  <c r="AE187" i="3"/>
  <c r="AD187" i="3"/>
  <c r="W187" i="3"/>
  <c r="S187" i="3"/>
  <c r="J187" i="3"/>
  <c r="H187" i="3"/>
  <c r="G187" i="3"/>
  <c r="AK186" i="3"/>
  <c r="AJ186" i="3"/>
  <c r="AI186" i="3"/>
  <c r="AH186" i="3"/>
  <c r="AG186" i="3"/>
  <c r="AF186" i="3"/>
  <c r="AE186" i="3"/>
  <c r="AD186" i="3"/>
  <c r="W186" i="3"/>
  <c r="S186" i="3"/>
  <c r="J186" i="3"/>
  <c r="H186" i="3"/>
  <c r="G186" i="3"/>
  <c r="AK185" i="3"/>
  <c r="AJ185" i="3"/>
  <c r="AI185" i="3"/>
  <c r="AH185" i="3"/>
  <c r="AG185" i="3"/>
  <c r="AF185" i="3"/>
  <c r="AE185" i="3"/>
  <c r="AD185" i="3"/>
  <c r="W185" i="3"/>
  <c r="S185" i="3"/>
  <c r="J185" i="3"/>
  <c r="H185" i="3"/>
  <c r="G185" i="3"/>
  <c r="AK184" i="3"/>
  <c r="AJ184" i="3"/>
  <c r="AI184" i="3"/>
  <c r="AH184" i="3"/>
  <c r="AG184" i="3"/>
  <c r="AF184" i="3"/>
  <c r="AE184" i="3"/>
  <c r="AD184" i="3"/>
  <c r="W184" i="3"/>
  <c r="S184" i="3"/>
  <c r="J184" i="3"/>
  <c r="H184" i="3"/>
  <c r="G184" i="3"/>
  <c r="AK183" i="3"/>
  <c r="AJ183" i="3"/>
  <c r="AI183" i="3"/>
  <c r="AH183" i="3"/>
  <c r="AG183" i="3"/>
  <c r="AF183" i="3"/>
  <c r="AE183" i="3"/>
  <c r="AD183" i="3"/>
  <c r="W183" i="3"/>
  <c r="S183" i="3"/>
  <c r="J183" i="3"/>
  <c r="H183" i="3"/>
  <c r="G183" i="3"/>
  <c r="AK182" i="3"/>
  <c r="AJ182" i="3"/>
  <c r="AI182" i="3"/>
  <c r="AH182" i="3"/>
  <c r="AG182" i="3"/>
  <c r="AF182" i="3"/>
  <c r="AE182" i="3"/>
  <c r="AD182" i="3"/>
  <c r="W182" i="3"/>
  <c r="S182" i="3"/>
  <c r="J182" i="3"/>
  <c r="G182" i="3"/>
  <c r="AK181" i="3"/>
  <c r="AJ181" i="3"/>
  <c r="AI181" i="3"/>
  <c r="AH181" i="3"/>
  <c r="AG181" i="3"/>
  <c r="AF181" i="3"/>
  <c r="AE181" i="3"/>
  <c r="AD181" i="3"/>
  <c r="W181" i="3"/>
  <c r="S181" i="3"/>
  <c r="J181" i="3"/>
  <c r="G181" i="3"/>
  <c r="AK180" i="3"/>
  <c r="AJ180" i="3"/>
  <c r="AI180" i="3"/>
  <c r="AH180" i="3"/>
  <c r="AG180" i="3"/>
  <c r="AF180" i="3"/>
  <c r="AE180" i="3"/>
  <c r="AD180" i="3"/>
  <c r="W180" i="3"/>
  <c r="S180" i="3"/>
  <c r="J180" i="3"/>
  <c r="G180" i="3"/>
  <c r="AK179" i="3"/>
  <c r="AJ179" i="3"/>
  <c r="AI179" i="3"/>
  <c r="AH179" i="3"/>
  <c r="AG179" i="3"/>
  <c r="AF179" i="3"/>
  <c r="AE179" i="3"/>
  <c r="AD179" i="3"/>
  <c r="W179" i="3"/>
  <c r="S179" i="3"/>
  <c r="J179" i="3"/>
  <c r="G179" i="3"/>
  <c r="AK178" i="3"/>
  <c r="AJ178" i="3"/>
  <c r="AI178" i="3"/>
  <c r="AH178" i="3"/>
  <c r="AG178" i="3"/>
  <c r="AF178" i="3"/>
  <c r="AE178" i="3"/>
  <c r="AD178" i="3"/>
  <c r="W178" i="3"/>
  <c r="S178" i="3"/>
  <c r="J178" i="3"/>
  <c r="G178" i="3"/>
  <c r="AK177" i="3"/>
  <c r="AJ177" i="3"/>
  <c r="AI177" i="3"/>
  <c r="AH177" i="3"/>
  <c r="AG177" i="3"/>
  <c r="AF177" i="3"/>
  <c r="AE177" i="3"/>
  <c r="AD177" i="3"/>
  <c r="W177" i="3"/>
  <c r="S177" i="3"/>
  <c r="J177" i="3"/>
  <c r="G177" i="3"/>
  <c r="AK176" i="3"/>
  <c r="AJ176" i="3"/>
  <c r="AI176" i="3"/>
  <c r="AH176" i="3"/>
  <c r="AG176" i="3"/>
  <c r="AF176" i="3"/>
  <c r="AE176" i="3"/>
  <c r="AD176" i="3"/>
  <c r="W176" i="3"/>
  <c r="S176" i="3"/>
  <c r="J176" i="3"/>
  <c r="G176" i="3"/>
  <c r="AK175" i="3"/>
  <c r="AJ175" i="3"/>
  <c r="AI175" i="3"/>
  <c r="AH175" i="3"/>
  <c r="AG175" i="3"/>
  <c r="AF175" i="3"/>
  <c r="AE175" i="3"/>
  <c r="AD175" i="3"/>
  <c r="W175" i="3"/>
  <c r="S175" i="3"/>
  <c r="J175" i="3"/>
  <c r="G175" i="3"/>
  <c r="AK174" i="3"/>
  <c r="AJ174" i="3"/>
  <c r="AI174" i="3"/>
  <c r="AH174" i="3"/>
  <c r="AG174" i="3"/>
  <c r="AF174" i="3"/>
  <c r="AE174" i="3"/>
  <c r="AD174" i="3"/>
  <c r="W174" i="3"/>
  <c r="S174" i="3"/>
  <c r="J174" i="3"/>
  <c r="G174" i="3"/>
  <c r="AK173" i="3"/>
  <c r="AJ173" i="3"/>
  <c r="AI173" i="3"/>
  <c r="AH173" i="3"/>
  <c r="AG173" i="3"/>
  <c r="AF173" i="3"/>
  <c r="AE173" i="3"/>
  <c r="AD173" i="3"/>
  <c r="W173" i="3"/>
  <c r="S173" i="3"/>
  <c r="J173" i="3"/>
  <c r="G173" i="3"/>
  <c r="AK172" i="3"/>
  <c r="AJ172" i="3"/>
  <c r="AI172" i="3"/>
  <c r="AH172" i="3"/>
  <c r="AG172" i="3"/>
  <c r="AF172" i="3"/>
  <c r="AE172" i="3"/>
  <c r="AD172" i="3"/>
  <c r="W172" i="3"/>
  <c r="S172" i="3"/>
  <c r="J172" i="3"/>
  <c r="G172" i="3"/>
  <c r="AK171" i="3"/>
  <c r="AJ171" i="3"/>
  <c r="AI171" i="3"/>
  <c r="AH171" i="3"/>
  <c r="AG171" i="3"/>
  <c r="AF171" i="3"/>
  <c r="AE171" i="3"/>
  <c r="AD171" i="3"/>
  <c r="W171" i="3"/>
  <c r="S171" i="3"/>
  <c r="J171" i="3"/>
  <c r="G171" i="3"/>
  <c r="AK170" i="3"/>
  <c r="AJ170" i="3"/>
  <c r="AI170" i="3"/>
  <c r="AH170" i="3"/>
  <c r="AG170" i="3"/>
  <c r="AF170" i="3"/>
  <c r="AE170" i="3"/>
  <c r="AD170" i="3"/>
  <c r="W170" i="3"/>
  <c r="S170" i="3"/>
  <c r="J170" i="3"/>
  <c r="G170" i="3"/>
  <c r="AK169" i="3"/>
  <c r="AJ169" i="3"/>
  <c r="AI169" i="3"/>
  <c r="AH169" i="3"/>
  <c r="AG169" i="3"/>
  <c r="AF169" i="3"/>
  <c r="AE169" i="3"/>
  <c r="AD169" i="3"/>
  <c r="W169" i="3"/>
  <c r="S169" i="3"/>
  <c r="J169" i="3"/>
  <c r="G169" i="3"/>
  <c r="AK168" i="3"/>
  <c r="AJ168" i="3"/>
  <c r="AI168" i="3"/>
  <c r="AH168" i="3"/>
  <c r="AG168" i="3"/>
  <c r="AF168" i="3"/>
  <c r="AE168" i="3"/>
  <c r="AD168" i="3"/>
  <c r="W168" i="3"/>
  <c r="S168" i="3"/>
  <c r="J168" i="3"/>
  <c r="G168" i="3"/>
  <c r="AK167" i="3"/>
  <c r="AJ167" i="3"/>
  <c r="AI167" i="3"/>
  <c r="AH167" i="3"/>
  <c r="AG167" i="3"/>
  <c r="AF167" i="3"/>
  <c r="AE167" i="3"/>
  <c r="AD167" i="3"/>
  <c r="W167" i="3"/>
  <c r="S167" i="3"/>
  <c r="J167" i="3"/>
  <c r="G167" i="3"/>
  <c r="AK166" i="3"/>
  <c r="AJ166" i="3"/>
  <c r="AI166" i="3"/>
  <c r="AH166" i="3"/>
  <c r="AG166" i="3"/>
  <c r="AF166" i="3"/>
  <c r="AE166" i="3"/>
  <c r="AD166" i="3"/>
  <c r="W166" i="3"/>
  <c r="S166" i="3"/>
  <c r="J166" i="3"/>
  <c r="G166" i="3"/>
  <c r="AK165" i="3"/>
  <c r="AJ165" i="3"/>
  <c r="AI165" i="3"/>
  <c r="AH165" i="3"/>
  <c r="AG165" i="3"/>
  <c r="AF165" i="3"/>
  <c r="AE165" i="3"/>
  <c r="AD165" i="3"/>
  <c r="W165" i="3"/>
  <c r="S165" i="3"/>
  <c r="J165" i="3"/>
  <c r="G165" i="3"/>
  <c r="AK164" i="3"/>
  <c r="AJ164" i="3"/>
  <c r="AI164" i="3"/>
  <c r="AH164" i="3"/>
  <c r="AG164" i="3"/>
  <c r="AF164" i="3"/>
  <c r="AE164" i="3"/>
  <c r="AD164" i="3"/>
  <c r="W164" i="3"/>
  <c r="S164" i="3"/>
  <c r="J164" i="3"/>
  <c r="G164" i="3"/>
  <c r="AK163" i="3"/>
  <c r="AJ163" i="3"/>
  <c r="AI163" i="3"/>
  <c r="AH163" i="3"/>
  <c r="AG163" i="3"/>
  <c r="AF163" i="3"/>
  <c r="AE163" i="3"/>
  <c r="AD163" i="3"/>
  <c r="W163" i="3"/>
  <c r="S163" i="3"/>
  <c r="J163" i="3"/>
  <c r="G163" i="3"/>
  <c r="AK162" i="3"/>
  <c r="AJ162" i="3"/>
  <c r="AI162" i="3"/>
  <c r="AH162" i="3"/>
  <c r="AG162" i="3"/>
  <c r="AF162" i="3"/>
  <c r="AE162" i="3"/>
  <c r="AD162" i="3"/>
  <c r="W162" i="3"/>
  <c r="S162" i="3"/>
  <c r="J162" i="3"/>
  <c r="H162" i="3"/>
  <c r="G162" i="3"/>
  <c r="AK161" i="3"/>
  <c r="AJ161" i="3"/>
  <c r="AI161" i="3"/>
  <c r="AH161" i="3"/>
  <c r="AG161" i="3"/>
  <c r="AF161" i="3"/>
  <c r="AE161" i="3"/>
  <c r="AD161" i="3"/>
  <c r="W161" i="3"/>
  <c r="S161" i="3"/>
  <c r="J161" i="3"/>
  <c r="H161" i="3"/>
  <c r="G161" i="3"/>
  <c r="AK160" i="3"/>
  <c r="AJ160" i="3"/>
  <c r="AI160" i="3"/>
  <c r="AH160" i="3"/>
  <c r="AG160" i="3"/>
  <c r="AF160" i="3"/>
  <c r="AE160" i="3"/>
  <c r="AD160" i="3"/>
  <c r="W160" i="3"/>
  <c r="S160" i="3"/>
  <c r="J160" i="3"/>
  <c r="H160" i="3"/>
  <c r="G160" i="3"/>
  <c r="AK159" i="3"/>
  <c r="AJ159" i="3"/>
  <c r="AI159" i="3"/>
  <c r="AH159" i="3"/>
  <c r="AG159" i="3"/>
  <c r="AF159" i="3"/>
  <c r="AE159" i="3"/>
  <c r="AD159" i="3"/>
  <c r="W159" i="3"/>
  <c r="S159" i="3"/>
  <c r="J159" i="3"/>
  <c r="H159" i="3"/>
  <c r="G159" i="3"/>
  <c r="AK158" i="3"/>
  <c r="AJ158" i="3"/>
  <c r="AI158" i="3"/>
  <c r="AH158" i="3"/>
  <c r="AG158" i="3"/>
  <c r="AF158" i="3"/>
  <c r="AE158" i="3"/>
  <c r="AD158" i="3"/>
  <c r="W158" i="3"/>
  <c r="S158" i="3"/>
  <c r="J158" i="3"/>
  <c r="H158" i="3"/>
  <c r="G158" i="3"/>
  <c r="AK157" i="3"/>
  <c r="AJ157" i="3"/>
  <c r="AI157" i="3"/>
  <c r="AH157" i="3"/>
  <c r="AG157" i="3"/>
  <c r="AF157" i="3"/>
  <c r="AE157" i="3"/>
  <c r="AD157" i="3"/>
  <c r="W157" i="3"/>
  <c r="S157" i="3"/>
  <c r="J157" i="3"/>
  <c r="H157" i="3"/>
  <c r="G157" i="3"/>
  <c r="AK156" i="3"/>
  <c r="AJ156" i="3"/>
  <c r="AI156" i="3"/>
  <c r="AH156" i="3"/>
  <c r="AG156" i="3"/>
  <c r="AF156" i="3"/>
  <c r="AE156" i="3"/>
  <c r="AD156" i="3"/>
  <c r="W156" i="3"/>
  <c r="S156" i="3"/>
  <c r="J156" i="3"/>
  <c r="H156" i="3"/>
  <c r="G156" i="3"/>
  <c r="AK155" i="3"/>
  <c r="AJ155" i="3"/>
  <c r="AI155" i="3"/>
  <c r="AH155" i="3"/>
  <c r="AG155" i="3"/>
  <c r="AF155" i="3"/>
  <c r="AE155" i="3"/>
  <c r="AD155" i="3"/>
  <c r="W155" i="3"/>
  <c r="S155" i="3"/>
  <c r="J155" i="3"/>
  <c r="H155" i="3"/>
  <c r="G155" i="3"/>
  <c r="AK154" i="3"/>
  <c r="AJ154" i="3"/>
  <c r="AI154" i="3"/>
  <c r="AH154" i="3"/>
  <c r="AG154" i="3"/>
  <c r="AF154" i="3"/>
  <c r="AE154" i="3"/>
  <c r="AD154" i="3"/>
  <c r="W154" i="3"/>
  <c r="S154" i="3"/>
  <c r="J154" i="3"/>
  <c r="H154" i="3"/>
  <c r="G154" i="3"/>
  <c r="AK153" i="3"/>
  <c r="AJ153" i="3"/>
  <c r="AI153" i="3"/>
  <c r="AH153" i="3"/>
  <c r="AG153" i="3"/>
  <c r="AF153" i="3"/>
  <c r="AE153" i="3"/>
  <c r="AD153" i="3"/>
  <c r="W153" i="3"/>
  <c r="S153" i="3"/>
  <c r="J153" i="3"/>
  <c r="H153" i="3"/>
  <c r="G153" i="3"/>
  <c r="AK152" i="3"/>
  <c r="AJ152" i="3"/>
  <c r="AI152" i="3"/>
  <c r="AH152" i="3"/>
  <c r="AG152" i="3"/>
  <c r="AF152" i="3"/>
  <c r="AE152" i="3"/>
  <c r="AD152" i="3"/>
  <c r="W152" i="3"/>
  <c r="S152" i="3"/>
  <c r="J152" i="3"/>
  <c r="H152" i="3"/>
  <c r="G152" i="3"/>
  <c r="AK151" i="3"/>
  <c r="AJ151" i="3"/>
  <c r="AI151" i="3"/>
  <c r="AH151" i="3"/>
  <c r="AG151" i="3"/>
  <c r="AF151" i="3"/>
  <c r="AE151" i="3"/>
  <c r="AD151" i="3"/>
  <c r="W151" i="3"/>
  <c r="S151" i="3"/>
  <c r="J151" i="3"/>
  <c r="H151" i="3"/>
  <c r="G151" i="3"/>
  <c r="AK150" i="3"/>
  <c r="AJ150" i="3"/>
  <c r="AI150" i="3"/>
  <c r="AH150" i="3"/>
  <c r="AG150" i="3"/>
  <c r="AF150" i="3"/>
  <c r="AE150" i="3"/>
  <c r="AD150" i="3"/>
  <c r="W150" i="3"/>
  <c r="S150" i="3"/>
  <c r="J150" i="3"/>
  <c r="H150" i="3"/>
  <c r="G150" i="3"/>
  <c r="AK149" i="3"/>
  <c r="AJ149" i="3"/>
  <c r="AI149" i="3"/>
  <c r="AH149" i="3"/>
  <c r="AG149" i="3"/>
  <c r="AF149" i="3"/>
  <c r="AE149" i="3"/>
  <c r="AD149" i="3"/>
  <c r="W149" i="3"/>
  <c r="S149" i="3"/>
  <c r="J149" i="3"/>
  <c r="H149" i="3"/>
  <c r="G149" i="3"/>
  <c r="AK148" i="3"/>
  <c r="AJ148" i="3"/>
  <c r="AI148" i="3"/>
  <c r="AH148" i="3"/>
  <c r="AG148" i="3"/>
  <c r="AF148" i="3"/>
  <c r="AE148" i="3"/>
  <c r="AD148" i="3"/>
  <c r="W148" i="3"/>
  <c r="S148" i="3"/>
  <c r="J148" i="3"/>
  <c r="H148" i="3"/>
  <c r="G148" i="3"/>
  <c r="AK147" i="3"/>
  <c r="AJ147" i="3"/>
  <c r="AI147" i="3"/>
  <c r="AH147" i="3"/>
  <c r="AG147" i="3"/>
  <c r="AF147" i="3"/>
  <c r="AE147" i="3"/>
  <c r="AD147" i="3"/>
  <c r="W147" i="3"/>
  <c r="S147" i="3"/>
  <c r="J147" i="3"/>
  <c r="H147" i="3"/>
  <c r="G147" i="3"/>
  <c r="AK146" i="3"/>
  <c r="AJ146" i="3"/>
  <c r="AI146" i="3"/>
  <c r="AH146" i="3"/>
  <c r="AG146" i="3"/>
  <c r="AF146" i="3"/>
  <c r="AE146" i="3"/>
  <c r="AD146" i="3"/>
  <c r="W146" i="3"/>
  <c r="S146" i="3"/>
  <c r="J146" i="3"/>
  <c r="H146" i="3"/>
  <c r="G146" i="3"/>
  <c r="AK145" i="3"/>
  <c r="AJ145" i="3"/>
  <c r="AI145" i="3"/>
  <c r="AH145" i="3"/>
  <c r="AG145" i="3"/>
  <c r="AF145" i="3"/>
  <c r="AE145" i="3"/>
  <c r="AD145" i="3"/>
  <c r="W145" i="3"/>
  <c r="S145" i="3"/>
  <c r="J145" i="3"/>
  <c r="H145" i="3"/>
  <c r="G145" i="3"/>
  <c r="AK144" i="3"/>
  <c r="AJ144" i="3"/>
  <c r="AI144" i="3"/>
  <c r="AH144" i="3"/>
  <c r="AG144" i="3"/>
  <c r="AF144" i="3"/>
  <c r="AE144" i="3"/>
  <c r="AD144" i="3"/>
  <c r="W144" i="3"/>
  <c r="S144" i="3"/>
  <c r="J144" i="3"/>
  <c r="H144" i="3"/>
  <c r="G144" i="3"/>
  <c r="AK143" i="3"/>
  <c r="AJ143" i="3"/>
  <c r="AI143" i="3"/>
  <c r="AH143" i="3"/>
  <c r="AG143" i="3"/>
  <c r="AF143" i="3"/>
  <c r="AE143" i="3"/>
  <c r="AD143" i="3"/>
  <c r="W143" i="3"/>
  <c r="S143" i="3"/>
  <c r="J143" i="3"/>
  <c r="H143" i="3"/>
  <c r="G143" i="3"/>
  <c r="AK142" i="3"/>
  <c r="AJ142" i="3"/>
  <c r="AI142" i="3"/>
  <c r="AH142" i="3"/>
  <c r="AG142" i="3"/>
  <c r="AF142" i="3"/>
  <c r="AE142" i="3"/>
  <c r="AD142" i="3"/>
  <c r="W142" i="3"/>
  <c r="S142" i="3"/>
  <c r="J142" i="3"/>
  <c r="H142" i="3"/>
  <c r="G142" i="3"/>
  <c r="AK141" i="3"/>
  <c r="AJ141" i="3"/>
  <c r="AI141" i="3"/>
  <c r="AH141" i="3"/>
  <c r="AG141" i="3"/>
  <c r="AF141" i="3"/>
  <c r="AE141" i="3"/>
  <c r="AD141" i="3"/>
  <c r="W141" i="3"/>
  <c r="S141" i="3"/>
  <c r="J141" i="3"/>
  <c r="H141" i="3"/>
  <c r="G141" i="3"/>
  <c r="AK140" i="3"/>
  <c r="AJ140" i="3"/>
  <c r="AI140" i="3"/>
  <c r="AH140" i="3"/>
  <c r="AG140" i="3"/>
  <c r="AF140" i="3"/>
  <c r="AE140" i="3"/>
  <c r="AD140" i="3"/>
  <c r="W140" i="3"/>
  <c r="S140" i="3"/>
  <c r="J140" i="3"/>
  <c r="H140" i="3"/>
  <c r="G140" i="3"/>
  <c r="AK139" i="3"/>
  <c r="AJ139" i="3"/>
  <c r="AI139" i="3"/>
  <c r="AH139" i="3"/>
  <c r="AG139" i="3"/>
  <c r="AF139" i="3"/>
  <c r="AE139" i="3"/>
  <c r="AD139" i="3"/>
  <c r="W139" i="3"/>
  <c r="S139" i="3"/>
  <c r="J139" i="3"/>
  <c r="H139" i="3"/>
  <c r="G139" i="3"/>
  <c r="AK138" i="3"/>
  <c r="AJ138" i="3"/>
  <c r="AI138" i="3"/>
  <c r="AH138" i="3"/>
  <c r="AG138" i="3"/>
  <c r="AF138" i="3"/>
  <c r="AE138" i="3"/>
  <c r="AD138" i="3"/>
  <c r="W138" i="3"/>
  <c r="S138" i="3"/>
  <c r="J138" i="3"/>
  <c r="H138" i="3"/>
  <c r="G138" i="3"/>
  <c r="AK137" i="3"/>
  <c r="AJ137" i="3"/>
  <c r="AI137" i="3"/>
  <c r="AH137" i="3"/>
  <c r="AG137" i="3"/>
  <c r="AF137" i="3"/>
  <c r="AE137" i="3"/>
  <c r="AD137" i="3"/>
  <c r="W137" i="3"/>
  <c r="S137" i="3"/>
  <c r="J137" i="3"/>
  <c r="H137" i="3"/>
  <c r="G137" i="3"/>
  <c r="AK136" i="3"/>
  <c r="AJ136" i="3"/>
  <c r="AI136" i="3"/>
  <c r="AH136" i="3"/>
  <c r="AG136" i="3"/>
  <c r="AF136" i="3"/>
  <c r="AE136" i="3"/>
  <c r="AD136" i="3"/>
  <c r="W136" i="3"/>
  <c r="S136" i="3"/>
  <c r="J136" i="3"/>
  <c r="H136" i="3"/>
  <c r="G136" i="3"/>
  <c r="AK135" i="3"/>
  <c r="AJ135" i="3"/>
  <c r="AI135" i="3"/>
  <c r="AH135" i="3"/>
  <c r="AG135" i="3"/>
  <c r="AF135" i="3"/>
  <c r="AE135" i="3"/>
  <c r="AD135" i="3"/>
  <c r="W135" i="3"/>
  <c r="S135" i="3"/>
  <c r="J135" i="3"/>
  <c r="H135" i="3"/>
  <c r="G135" i="3"/>
  <c r="AK134" i="3"/>
  <c r="AJ134" i="3"/>
  <c r="AI134" i="3"/>
  <c r="AH134" i="3"/>
  <c r="AG134" i="3"/>
  <c r="AF134" i="3"/>
  <c r="AE134" i="3"/>
  <c r="AD134" i="3"/>
  <c r="W134" i="3"/>
  <c r="S134" i="3"/>
  <c r="J134" i="3"/>
  <c r="H134" i="3"/>
  <c r="G134" i="3"/>
  <c r="D194" i="3"/>
  <c r="D132" i="3"/>
  <c r="D70" i="3"/>
  <c r="L12" i="34" s="1"/>
  <c r="AK69" i="2"/>
  <c r="AJ69" i="2"/>
  <c r="AI69" i="2"/>
  <c r="AH69" i="2"/>
  <c r="AG69" i="2"/>
  <c r="AF69" i="2"/>
  <c r="AE69" i="2"/>
  <c r="AD69" i="2"/>
  <c r="W69" i="2"/>
  <c r="S69" i="2"/>
  <c r="J69" i="2"/>
  <c r="H69" i="2"/>
  <c r="G69" i="2"/>
  <c r="AK68" i="2"/>
  <c r="AJ68" i="2"/>
  <c r="AI68" i="2"/>
  <c r="AH68" i="2"/>
  <c r="AG68" i="2"/>
  <c r="AF68" i="2"/>
  <c r="AE68" i="2"/>
  <c r="AD68" i="2"/>
  <c r="W68" i="2"/>
  <c r="J68" i="2"/>
  <c r="H68" i="2"/>
  <c r="G68" i="2"/>
  <c r="AK67" i="2"/>
  <c r="AJ67" i="2"/>
  <c r="AI67" i="2"/>
  <c r="AH67" i="2"/>
  <c r="AG67" i="2"/>
  <c r="AF67" i="2"/>
  <c r="AE67" i="2"/>
  <c r="AD67" i="2"/>
  <c r="W67" i="2"/>
  <c r="S67" i="2"/>
  <c r="J67" i="2"/>
  <c r="H67" i="2"/>
  <c r="G67" i="2"/>
  <c r="AK66" i="2"/>
  <c r="AJ66" i="2"/>
  <c r="AI66" i="2"/>
  <c r="AH66" i="2"/>
  <c r="AG66" i="2"/>
  <c r="AF66" i="2"/>
  <c r="AE66" i="2"/>
  <c r="AD66" i="2"/>
  <c r="W66" i="2"/>
  <c r="J66" i="2"/>
  <c r="H66" i="2"/>
  <c r="G66" i="2"/>
  <c r="AK65" i="2"/>
  <c r="AJ65" i="2"/>
  <c r="AI65" i="2"/>
  <c r="AH65" i="2"/>
  <c r="AG65" i="2"/>
  <c r="AF65" i="2"/>
  <c r="AE65" i="2"/>
  <c r="AD65" i="2"/>
  <c r="W65" i="2"/>
  <c r="S65" i="2"/>
  <c r="J65" i="2"/>
  <c r="H65" i="2"/>
  <c r="G65" i="2"/>
  <c r="AK64" i="2"/>
  <c r="AJ64" i="2"/>
  <c r="AI64" i="2"/>
  <c r="AH64" i="2"/>
  <c r="AG64" i="2"/>
  <c r="AF64" i="2"/>
  <c r="AE64" i="2"/>
  <c r="AD64" i="2"/>
  <c r="W64" i="2"/>
  <c r="J64" i="2"/>
  <c r="H64" i="2"/>
  <c r="G64" i="2"/>
  <c r="AK63" i="2"/>
  <c r="AJ63" i="2"/>
  <c r="AI63" i="2"/>
  <c r="AH63" i="2"/>
  <c r="AG63" i="2"/>
  <c r="AF63" i="2"/>
  <c r="AE63" i="2"/>
  <c r="AD63" i="2"/>
  <c r="W63" i="2"/>
  <c r="S63" i="2"/>
  <c r="J63" i="2"/>
  <c r="H63" i="2"/>
  <c r="G63" i="2"/>
  <c r="AK62" i="2"/>
  <c r="AJ62" i="2"/>
  <c r="AI62" i="2"/>
  <c r="AH62" i="2"/>
  <c r="AG62" i="2"/>
  <c r="AF62" i="2"/>
  <c r="AE62" i="2"/>
  <c r="AD62" i="2"/>
  <c r="W62" i="2"/>
  <c r="S62" i="2"/>
  <c r="J62" i="2"/>
  <c r="H62" i="2"/>
  <c r="G62" i="2"/>
  <c r="AK61" i="2"/>
  <c r="AJ61" i="2"/>
  <c r="AI61" i="2"/>
  <c r="AH61" i="2"/>
  <c r="AG61" i="2"/>
  <c r="AF61" i="2"/>
  <c r="AE61" i="2"/>
  <c r="AD61" i="2"/>
  <c r="W61" i="2"/>
  <c r="S61" i="2"/>
  <c r="J61" i="2"/>
  <c r="H61" i="2"/>
  <c r="G61" i="2"/>
  <c r="AK60" i="2"/>
  <c r="AJ60" i="2"/>
  <c r="AI60" i="2"/>
  <c r="AH60" i="2"/>
  <c r="AG60" i="2"/>
  <c r="AF60" i="2"/>
  <c r="AE60" i="2"/>
  <c r="AD60" i="2"/>
  <c r="W60" i="2"/>
  <c r="J60" i="2"/>
  <c r="H60" i="2"/>
  <c r="G60" i="2"/>
  <c r="AK59" i="2"/>
  <c r="AJ59" i="2"/>
  <c r="AI59" i="2"/>
  <c r="AH59" i="2"/>
  <c r="AG59" i="2"/>
  <c r="AF59" i="2"/>
  <c r="AE59" i="2"/>
  <c r="AD59" i="2"/>
  <c r="W59" i="2"/>
  <c r="J59" i="2"/>
  <c r="H59" i="2"/>
  <c r="G59" i="2"/>
  <c r="AK58" i="2"/>
  <c r="AJ58" i="2"/>
  <c r="AI58" i="2"/>
  <c r="AH58" i="2"/>
  <c r="AG58" i="2"/>
  <c r="AF58" i="2"/>
  <c r="AE58" i="2"/>
  <c r="AD58" i="2"/>
  <c r="W58" i="2"/>
  <c r="J58" i="2"/>
  <c r="G58" i="2"/>
  <c r="AK57" i="2"/>
  <c r="AJ57" i="2"/>
  <c r="AI57" i="2"/>
  <c r="AH57" i="2"/>
  <c r="AG57" i="2"/>
  <c r="AF57" i="2"/>
  <c r="AE57" i="2"/>
  <c r="AD57" i="2"/>
  <c r="W57" i="2"/>
  <c r="S57" i="2"/>
  <c r="J57" i="2"/>
  <c r="G57" i="2"/>
  <c r="AK56" i="2"/>
  <c r="AJ56" i="2"/>
  <c r="AI56" i="2"/>
  <c r="AH56" i="2"/>
  <c r="AG56" i="2"/>
  <c r="AF56" i="2"/>
  <c r="AE56" i="2"/>
  <c r="AD56" i="2"/>
  <c r="W56" i="2"/>
  <c r="J56" i="2"/>
  <c r="G56" i="2"/>
  <c r="AK55" i="2"/>
  <c r="AJ55" i="2"/>
  <c r="AI55" i="2"/>
  <c r="AH55" i="2"/>
  <c r="AG55" i="2"/>
  <c r="AF55" i="2"/>
  <c r="AE55" i="2"/>
  <c r="AD55" i="2"/>
  <c r="W55" i="2"/>
  <c r="J55" i="2"/>
  <c r="G55" i="2"/>
  <c r="AK54" i="2"/>
  <c r="AJ54" i="2"/>
  <c r="AI54" i="2"/>
  <c r="AH54" i="2"/>
  <c r="AG54" i="2"/>
  <c r="AF54" i="2"/>
  <c r="AE54" i="2"/>
  <c r="AD54" i="2"/>
  <c r="W54" i="2"/>
  <c r="J54" i="2"/>
  <c r="G54" i="2"/>
  <c r="AK53" i="2"/>
  <c r="AJ53" i="2"/>
  <c r="AI53" i="2"/>
  <c r="AH53" i="2"/>
  <c r="AG53" i="2"/>
  <c r="AF53" i="2"/>
  <c r="AE53" i="2"/>
  <c r="AD53" i="2"/>
  <c r="W53" i="2"/>
  <c r="S53" i="2"/>
  <c r="J53" i="2"/>
  <c r="G53" i="2"/>
  <c r="AK52" i="2"/>
  <c r="AJ52" i="2"/>
  <c r="AI52" i="2"/>
  <c r="AH52" i="2"/>
  <c r="AG52" i="2"/>
  <c r="AF52" i="2"/>
  <c r="AE52" i="2"/>
  <c r="AD52" i="2"/>
  <c r="W52" i="2"/>
  <c r="J52" i="2"/>
  <c r="G52" i="2"/>
  <c r="AK51" i="2"/>
  <c r="AJ51" i="2"/>
  <c r="AI51" i="2"/>
  <c r="AH51" i="2"/>
  <c r="AG51" i="2"/>
  <c r="AF51" i="2"/>
  <c r="AE51" i="2"/>
  <c r="AD51" i="2"/>
  <c r="W51" i="2"/>
  <c r="J51" i="2"/>
  <c r="G51" i="2"/>
  <c r="AK50" i="2"/>
  <c r="AJ50" i="2"/>
  <c r="AI50" i="2"/>
  <c r="AH50" i="2"/>
  <c r="AG50" i="2"/>
  <c r="AF50" i="2"/>
  <c r="AE50" i="2"/>
  <c r="AD50" i="2"/>
  <c r="W50" i="2"/>
  <c r="J50" i="2"/>
  <c r="G50" i="2"/>
  <c r="AK49" i="2"/>
  <c r="AJ49" i="2"/>
  <c r="AI49" i="2"/>
  <c r="AH49" i="2"/>
  <c r="AG49" i="2"/>
  <c r="AF49" i="2"/>
  <c r="AE49" i="2"/>
  <c r="AD49" i="2"/>
  <c r="W49" i="2"/>
  <c r="S49" i="2"/>
  <c r="J49" i="2"/>
  <c r="G49" i="2"/>
  <c r="AK48" i="2"/>
  <c r="AJ48" i="2"/>
  <c r="AI48" i="2"/>
  <c r="AH48" i="2"/>
  <c r="AG48" i="2"/>
  <c r="AF48" i="2"/>
  <c r="AE48" i="2"/>
  <c r="AD48" i="2"/>
  <c r="W48" i="2"/>
  <c r="J48" i="2"/>
  <c r="G48" i="2"/>
  <c r="AK47" i="2"/>
  <c r="AJ47" i="2"/>
  <c r="AI47" i="2"/>
  <c r="AH47" i="2"/>
  <c r="AG47" i="2"/>
  <c r="AF47" i="2"/>
  <c r="AE47" i="2"/>
  <c r="AD47" i="2"/>
  <c r="W47" i="2"/>
  <c r="S47" i="2"/>
  <c r="J47" i="2"/>
  <c r="G47" i="2"/>
  <c r="AK46" i="2"/>
  <c r="AJ46" i="2"/>
  <c r="AI46" i="2"/>
  <c r="AH46" i="2"/>
  <c r="AG46" i="2"/>
  <c r="AF46" i="2"/>
  <c r="AE46" i="2"/>
  <c r="AD46" i="2"/>
  <c r="W46" i="2"/>
  <c r="S46" i="2"/>
  <c r="J46" i="2"/>
  <c r="G46" i="2"/>
  <c r="AK45" i="2"/>
  <c r="AJ45" i="2"/>
  <c r="AI45" i="2"/>
  <c r="AH45" i="2"/>
  <c r="AG45" i="2"/>
  <c r="AF45" i="2"/>
  <c r="AE45" i="2"/>
  <c r="AD45" i="2"/>
  <c r="W45" i="2"/>
  <c r="S45" i="2"/>
  <c r="J45" i="2"/>
  <c r="G45" i="2"/>
  <c r="AK44" i="2"/>
  <c r="AJ44" i="2"/>
  <c r="AI44" i="2"/>
  <c r="AH44" i="2"/>
  <c r="AG44" i="2"/>
  <c r="AF44" i="2"/>
  <c r="AE44" i="2"/>
  <c r="AD44" i="2"/>
  <c r="W44" i="2"/>
  <c r="J44" i="2"/>
  <c r="G44" i="2"/>
  <c r="AK43" i="2"/>
  <c r="AJ43" i="2"/>
  <c r="AI43" i="2"/>
  <c r="AH43" i="2"/>
  <c r="AG43" i="2"/>
  <c r="AF43" i="2"/>
  <c r="AE43" i="2"/>
  <c r="AD43" i="2"/>
  <c r="W43" i="2"/>
  <c r="S43" i="2"/>
  <c r="J43" i="2"/>
  <c r="G43" i="2"/>
  <c r="AK42" i="2"/>
  <c r="AJ42" i="2"/>
  <c r="AI42" i="2"/>
  <c r="AH42" i="2"/>
  <c r="AG42" i="2"/>
  <c r="AF42" i="2"/>
  <c r="AE42" i="2"/>
  <c r="AD42" i="2"/>
  <c r="W42" i="2"/>
  <c r="J42" i="2"/>
  <c r="G42" i="2"/>
  <c r="AK41" i="2"/>
  <c r="AJ41" i="2"/>
  <c r="AI41" i="2"/>
  <c r="AH41" i="2"/>
  <c r="AG41" i="2"/>
  <c r="AF41" i="2"/>
  <c r="AE41" i="2"/>
  <c r="AD41" i="2"/>
  <c r="W41" i="2"/>
  <c r="S41" i="2"/>
  <c r="J41" i="2"/>
  <c r="G41" i="2"/>
  <c r="AK40" i="2"/>
  <c r="AJ40" i="2"/>
  <c r="AI40" i="2"/>
  <c r="AH40" i="2"/>
  <c r="AG40" i="2"/>
  <c r="AF40" i="2"/>
  <c r="AE40" i="2"/>
  <c r="AD40" i="2"/>
  <c r="W40" i="2"/>
  <c r="J40" i="2"/>
  <c r="G40" i="2"/>
  <c r="AK39" i="2"/>
  <c r="AJ39" i="2"/>
  <c r="AI39" i="2"/>
  <c r="AH39" i="2"/>
  <c r="AG39" i="2"/>
  <c r="AF39" i="2"/>
  <c r="AE39" i="2"/>
  <c r="AD39" i="2"/>
  <c r="W39" i="2"/>
  <c r="J39" i="2"/>
  <c r="G39" i="2"/>
  <c r="AK38" i="2"/>
  <c r="AJ38" i="2"/>
  <c r="AI38" i="2"/>
  <c r="AH38" i="2"/>
  <c r="AG38" i="2"/>
  <c r="AF38" i="2"/>
  <c r="AE38" i="2"/>
  <c r="AD38" i="2"/>
  <c r="W38" i="2"/>
  <c r="J38" i="2"/>
  <c r="H38" i="2"/>
  <c r="G38" i="2"/>
  <c r="AK37" i="2"/>
  <c r="AJ37" i="2"/>
  <c r="AI37" i="2"/>
  <c r="AH37" i="2"/>
  <c r="AG37" i="2"/>
  <c r="AF37" i="2"/>
  <c r="AE37" i="2"/>
  <c r="AD37" i="2"/>
  <c r="W37" i="2"/>
  <c r="S37" i="2"/>
  <c r="J37" i="2"/>
  <c r="H37" i="2"/>
  <c r="G37" i="2"/>
  <c r="AK36" i="2"/>
  <c r="AJ36" i="2"/>
  <c r="AI36" i="2"/>
  <c r="AH36" i="2"/>
  <c r="AG36" i="2"/>
  <c r="AF36" i="2"/>
  <c r="AE36" i="2"/>
  <c r="AD36" i="2"/>
  <c r="W36" i="2"/>
  <c r="J36" i="2"/>
  <c r="H36" i="2"/>
  <c r="G36" i="2"/>
  <c r="AK35" i="2"/>
  <c r="AJ35" i="2"/>
  <c r="AI35" i="2"/>
  <c r="AH35" i="2"/>
  <c r="AG35" i="2"/>
  <c r="AF35" i="2"/>
  <c r="AE35" i="2"/>
  <c r="AD35" i="2"/>
  <c r="W35" i="2"/>
  <c r="S35" i="2"/>
  <c r="J35" i="2"/>
  <c r="H35" i="2"/>
  <c r="G35" i="2"/>
  <c r="AK34" i="2"/>
  <c r="AJ34" i="2"/>
  <c r="AI34" i="2"/>
  <c r="AH34" i="2"/>
  <c r="AG34" i="2"/>
  <c r="AF34" i="2"/>
  <c r="AE34" i="2"/>
  <c r="AD34" i="2"/>
  <c r="W34" i="2"/>
  <c r="J34" i="2"/>
  <c r="H34" i="2"/>
  <c r="G34" i="2"/>
  <c r="AK33" i="2"/>
  <c r="AJ33" i="2"/>
  <c r="AI33" i="2"/>
  <c r="AH33" i="2"/>
  <c r="AG33" i="2"/>
  <c r="AF33" i="2"/>
  <c r="AE33" i="2"/>
  <c r="AD33" i="2"/>
  <c r="W33" i="2"/>
  <c r="S33" i="2"/>
  <c r="J33" i="2"/>
  <c r="H33" i="2"/>
  <c r="G33" i="2"/>
  <c r="AK32" i="2"/>
  <c r="AJ32" i="2"/>
  <c r="AI32" i="2"/>
  <c r="AH32" i="2"/>
  <c r="AG32" i="2"/>
  <c r="AF32" i="2"/>
  <c r="AE32" i="2"/>
  <c r="AD32" i="2"/>
  <c r="W32" i="2"/>
  <c r="J32" i="2"/>
  <c r="H32" i="2"/>
  <c r="G32" i="2"/>
  <c r="AK31" i="2"/>
  <c r="AJ31" i="2"/>
  <c r="AI31" i="2"/>
  <c r="AH31" i="2"/>
  <c r="AG31" i="2"/>
  <c r="AF31" i="2"/>
  <c r="AE31" i="2"/>
  <c r="AD31" i="2"/>
  <c r="W31" i="2"/>
  <c r="S31" i="2"/>
  <c r="J31" i="2"/>
  <c r="H31" i="2"/>
  <c r="G31" i="2"/>
  <c r="AK30" i="2"/>
  <c r="AJ30" i="2"/>
  <c r="AI30" i="2"/>
  <c r="AH30" i="2"/>
  <c r="AG30" i="2"/>
  <c r="AF30" i="2"/>
  <c r="AE30" i="2"/>
  <c r="AD30" i="2"/>
  <c r="W30" i="2"/>
  <c r="S30" i="2"/>
  <c r="J30" i="2"/>
  <c r="H30" i="2"/>
  <c r="G30" i="2"/>
  <c r="AK29" i="2"/>
  <c r="AJ29" i="2"/>
  <c r="AI29" i="2"/>
  <c r="AH29" i="2"/>
  <c r="AG29" i="2"/>
  <c r="AF29" i="2"/>
  <c r="AE29" i="2"/>
  <c r="AD29" i="2"/>
  <c r="W29" i="2"/>
  <c r="S29" i="2"/>
  <c r="J29" i="2"/>
  <c r="H29" i="2"/>
  <c r="G29" i="2"/>
  <c r="AK28" i="2"/>
  <c r="AJ28" i="2"/>
  <c r="AI28" i="2"/>
  <c r="AH28" i="2"/>
  <c r="AG28" i="2"/>
  <c r="AF28" i="2"/>
  <c r="AE28" i="2"/>
  <c r="AD28" i="2"/>
  <c r="W28" i="2"/>
  <c r="J28" i="2"/>
  <c r="H28" i="2"/>
  <c r="G28" i="2"/>
  <c r="AK27" i="2"/>
  <c r="AJ27" i="2"/>
  <c r="AI27" i="2"/>
  <c r="AH27" i="2"/>
  <c r="AG27" i="2"/>
  <c r="AF27" i="2"/>
  <c r="AE27" i="2"/>
  <c r="AD27" i="2"/>
  <c r="W27" i="2"/>
  <c r="J27" i="2"/>
  <c r="H27" i="2"/>
  <c r="G27" i="2"/>
  <c r="AK26" i="2"/>
  <c r="AJ26" i="2"/>
  <c r="AI26" i="2"/>
  <c r="AH26" i="2"/>
  <c r="AG26" i="2"/>
  <c r="AF26" i="2"/>
  <c r="AE26" i="2"/>
  <c r="AD26" i="2"/>
  <c r="W26" i="2"/>
  <c r="J26" i="2"/>
  <c r="H26" i="2"/>
  <c r="G26" i="2"/>
  <c r="AK25" i="2"/>
  <c r="AJ25" i="2"/>
  <c r="AI25" i="2"/>
  <c r="AH25" i="2"/>
  <c r="AG25" i="2"/>
  <c r="AF25" i="2"/>
  <c r="AE25" i="2"/>
  <c r="AD25" i="2"/>
  <c r="W25" i="2"/>
  <c r="S25" i="2"/>
  <c r="J25" i="2"/>
  <c r="H25" i="2"/>
  <c r="G25" i="2"/>
  <c r="AK24" i="2"/>
  <c r="AJ24" i="2"/>
  <c r="AI24" i="2"/>
  <c r="AH24" i="2"/>
  <c r="AG24" i="2"/>
  <c r="AF24" i="2"/>
  <c r="AE24" i="2"/>
  <c r="AD24" i="2"/>
  <c r="W24" i="2"/>
  <c r="J24" i="2"/>
  <c r="H24" i="2"/>
  <c r="G24" i="2"/>
  <c r="AK23" i="2"/>
  <c r="AJ23" i="2"/>
  <c r="AI23" i="2"/>
  <c r="AH23" i="2"/>
  <c r="AG23" i="2"/>
  <c r="AF23" i="2"/>
  <c r="AE23" i="2"/>
  <c r="AD23" i="2"/>
  <c r="W23" i="2"/>
  <c r="J23" i="2"/>
  <c r="H23" i="2"/>
  <c r="G23" i="2"/>
  <c r="AK22" i="2"/>
  <c r="AJ22" i="2"/>
  <c r="AI22" i="2"/>
  <c r="AH22" i="2"/>
  <c r="AG22" i="2"/>
  <c r="AF22" i="2"/>
  <c r="AE22" i="2"/>
  <c r="AD22" i="2"/>
  <c r="W22" i="2"/>
  <c r="J22" i="2"/>
  <c r="H22" i="2"/>
  <c r="G22" i="2"/>
  <c r="AK21" i="2"/>
  <c r="AJ21" i="2"/>
  <c r="AI21" i="2"/>
  <c r="AH21" i="2"/>
  <c r="AG21" i="2"/>
  <c r="AF21" i="2"/>
  <c r="AE21" i="2"/>
  <c r="AD21" i="2"/>
  <c r="W21" i="2"/>
  <c r="S21" i="2"/>
  <c r="J21" i="2"/>
  <c r="H21" i="2"/>
  <c r="G21" i="2"/>
  <c r="AK20" i="2"/>
  <c r="AJ20" i="2"/>
  <c r="AI20" i="2"/>
  <c r="AH20" i="2"/>
  <c r="AG20" i="2"/>
  <c r="AF20" i="2"/>
  <c r="AE20" i="2"/>
  <c r="AD20" i="2"/>
  <c r="W20" i="2"/>
  <c r="J20" i="2"/>
  <c r="H20" i="2"/>
  <c r="G20" i="2"/>
  <c r="AK19" i="2"/>
  <c r="AJ19" i="2"/>
  <c r="AI19" i="2"/>
  <c r="AH19" i="2"/>
  <c r="AG19" i="2"/>
  <c r="AF19" i="2"/>
  <c r="AE19" i="2"/>
  <c r="AD19" i="2"/>
  <c r="W19" i="2"/>
  <c r="S19" i="2"/>
  <c r="J19" i="2"/>
  <c r="H19" i="2"/>
  <c r="G19" i="2"/>
  <c r="AK18" i="2"/>
  <c r="AJ18" i="2"/>
  <c r="AI18" i="2"/>
  <c r="AH18" i="2"/>
  <c r="AG18" i="2"/>
  <c r="AF18" i="2"/>
  <c r="AE18" i="2"/>
  <c r="AD18" i="2"/>
  <c r="W18" i="2"/>
  <c r="J18" i="2"/>
  <c r="H18" i="2"/>
  <c r="G18" i="2"/>
  <c r="AK17" i="2"/>
  <c r="AJ17" i="2"/>
  <c r="AI17" i="2"/>
  <c r="AH17" i="2"/>
  <c r="AG17" i="2"/>
  <c r="AF17" i="2"/>
  <c r="AE17" i="2"/>
  <c r="AD17" i="2"/>
  <c r="W17" i="2"/>
  <c r="S17" i="2"/>
  <c r="J17" i="2"/>
  <c r="H17" i="2"/>
  <c r="G17" i="2"/>
  <c r="AK16" i="2"/>
  <c r="AJ16" i="2"/>
  <c r="AI16" i="2"/>
  <c r="AH16" i="2"/>
  <c r="AG16" i="2"/>
  <c r="AF16" i="2"/>
  <c r="AE16" i="2"/>
  <c r="AD16" i="2"/>
  <c r="W16" i="2"/>
  <c r="J16" i="2"/>
  <c r="H16" i="2"/>
  <c r="G16" i="2"/>
  <c r="AK15" i="2"/>
  <c r="AJ15" i="2"/>
  <c r="AI15" i="2"/>
  <c r="AH15" i="2"/>
  <c r="AG15" i="2"/>
  <c r="AF15" i="2"/>
  <c r="AE15" i="2"/>
  <c r="AD15" i="2"/>
  <c r="W15" i="2"/>
  <c r="S15" i="2"/>
  <c r="J15" i="2"/>
  <c r="H15" i="2"/>
  <c r="G15" i="2"/>
  <c r="AK14" i="2"/>
  <c r="AJ14" i="2"/>
  <c r="AI14" i="2"/>
  <c r="AH14" i="2"/>
  <c r="AG14" i="2"/>
  <c r="AF14" i="2"/>
  <c r="AE14" i="2"/>
  <c r="AD14" i="2"/>
  <c r="W14" i="2"/>
  <c r="S14" i="2"/>
  <c r="J14" i="2"/>
  <c r="H14" i="2"/>
  <c r="G14" i="2"/>
  <c r="AK13" i="2"/>
  <c r="AJ13" i="2"/>
  <c r="AI13" i="2"/>
  <c r="AH13" i="2"/>
  <c r="AG13" i="2"/>
  <c r="AF13" i="2"/>
  <c r="AE13" i="2"/>
  <c r="AD13" i="2"/>
  <c r="W13" i="2"/>
  <c r="S13" i="2"/>
  <c r="J13" i="2"/>
  <c r="H13" i="2"/>
  <c r="G13" i="2"/>
  <c r="AK12" i="2"/>
  <c r="AJ12" i="2"/>
  <c r="AI12" i="2"/>
  <c r="AH12" i="2"/>
  <c r="AG12" i="2"/>
  <c r="AF12" i="2"/>
  <c r="AE12" i="2"/>
  <c r="AD12" i="2"/>
  <c r="W12" i="2"/>
  <c r="J12" i="2"/>
  <c r="H12" i="2"/>
  <c r="G12" i="2"/>
  <c r="AK11" i="2"/>
  <c r="AJ11" i="2"/>
  <c r="AI11" i="2"/>
  <c r="AH11" i="2"/>
  <c r="AG11" i="2"/>
  <c r="AF11" i="2"/>
  <c r="AE11" i="2"/>
  <c r="AD11" i="2"/>
  <c r="W11" i="2"/>
  <c r="S11" i="2"/>
  <c r="J11" i="2"/>
  <c r="H11" i="2"/>
  <c r="G11" i="2"/>
  <c r="AK10" i="2"/>
  <c r="AJ10" i="2"/>
  <c r="AI10" i="2"/>
  <c r="AH10" i="2"/>
  <c r="AG10" i="2"/>
  <c r="AF10" i="2"/>
  <c r="AE10" i="2"/>
  <c r="AD10" i="2"/>
  <c r="W10" i="2"/>
  <c r="S10" i="2"/>
  <c r="J10" i="2"/>
  <c r="H10" i="2"/>
  <c r="G10" i="2"/>
  <c r="AK131" i="2"/>
  <c r="AJ131" i="2"/>
  <c r="AI131" i="2"/>
  <c r="AH131" i="2"/>
  <c r="AG131" i="2"/>
  <c r="AF131" i="2"/>
  <c r="AE131" i="2"/>
  <c r="AD131" i="2"/>
  <c r="W131" i="2"/>
  <c r="S131" i="2"/>
  <c r="J131" i="2"/>
  <c r="H131" i="2"/>
  <c r="G131" i="2"/>
  <c r="AK130" i="2"/>
  <c r="AJ130" i="2"/>
  <c r="AI130" i="2"/>
  <c r="AH130" i="2"/>
  <c r="AG130" i="2"/>
  <c r="AF130" i="2"/>
  <c r="AE130" i="2"/>
  <c r="AD130" i="2"/>
  <c r="W130" i="2"/>
  <c r="S130" i="2"/>
  <c r="J130" i="2"/>
  <c r="H130" i="2"/>
  <c r="G130" i="2"/>
  <c r="AK129" i="2"/>
  <c r="AJ129" i="2"/>
  <c r="AI129" i="2"/>
  <c r="AH129" i="2"/>
  <c r="AG129" i="2"/>
  <c r="AF129" i="2"/>
  <c r="AE129" i="2"/>
  <c r="AD129" i="2"/>
  <c r="W129" i="2"/>
  <c r="S129" i="2"/>
  <c r="J129" i="2"/>
  <c r="H129" i="2"/>
  <c r="G129" i="2"/>
  <c r="AK128" i="2"/>
  <c r="AJ128" i="2"/>
  <c r="AI128" i="2"/>
  <c r="AH128" i="2"/>
  <c r="AG128" i="2"/>
  <c r="AF128" i="2"/>
  <c r="AE128" i="2"/>
  <c r="AD128" i="2"/>
  <c r="W128" i="2"/>
  <c r="J128" i="2"/>
  <c r="H128" i="2"/>
  <c r="G128" i="2"/>
  <c r="AK127" i="2"/>
  <c r="AJ127" i="2"/>
  <c r="AI127" i="2"/>
  <c r="AH127" i="2"/>
  <c r="AG127" i="2"/>
  <c r="AF127" i="2"/>
  <c r="AE127" i="2"/>
  <c r="AD127" i="2"/>
  <c r="W127" i="2"/>
  <c r="S127" i="2"/>
  <c r="J127" i="2"/>
  <c r="H127" i="2"/>
  <c r="G127" i="2"/>
  <c r="AK126" i="2"/>
  <c r="AJ126" i="2"/>
  <c r="AI126" i="2"/>
  <c r="AH126" i="2"/>
  <c r="AG126" i="2"/>
  <c r="AF126" i="2"/>
  <c r="AE126" i="2"/>
  <c r="AD126" i="2"/>
  <c r="W126" i="2"/>
  <c r="S126" i="2"/>
  <c r="J126" i="2"/>
  <c r="H126" i="2"/>
  <c r="G126" i="2"/>
  <c r="AK125" i="2"/>
  <c r="AJ125" i="2"/>
  <c r="AI125" i="2"/>
  <c r="AH125" i="2"/>
  <c r="AG125" i="2"/>
  <c r="AF125" i="2"/>
  <c r="AE125" i="2"/>
  <c r="AD125" i="2"/>
  <c r="W125" i="2"/>
  <c r="S125" i="2"/>
  <c r="J125" i="2"/>
  <c r="H125" i="2"/>
  <c r="G125" i="2"/>
  <c r="AK124" i="2"/>
  <c r="AJ124" i="2"/>
  <c r="AI124" i="2"/>
  <c r="AH124" i="2"/>
  <c r="AG124" i="2"/>
  <c r="AF124" i="2"/>
  <c r="AE124" i="2"/>
  <c r="AD124" i="2"/>
  <c r="W124" i="2"/>
  <c r="J124" i="2"/>
  <c r="H124" i="2"/>
  <c r="G124" i="2"/>
  <c r="AK123" i="2"/>
  <c r="AJ123" i="2"/>
  <c r="AI123" i="2"/>
  <c r="AH123" i="2"/>
  <c r="AG123" i="2"/>
  <c r="AF123" i="2"/>
  <c r="AE123" i="2"/>
  <c r="AD123" i="2"/>
  <c r="W123" i="2"/>
  <c r="S123" i="2"/>
  <c r="J123" i="2"/>
  <c r="H123" i="2"/>
  <c r="G123" i="2"/>
  <c r="AK122" i="2"/>
  <c r="AJ122" i="2"/>
  <c r="AI122" i="2"/>
  <c r="AH122" i="2"/>
  <c r="AG122" i="2"/>
  <c r="AF122" i="2"/>
  <c r="AE122" i="2"/>
  <c r="AD122" i="2"/>
  <c r="W122" i="2"/>
  <c r="S122" i="2"/>
  <c r="J122" i="2"/>
  <c r="H122" i="2"/>
  <c r="G122" i="2"/>
  <c r="AK121" i="2"/>
  <c r="AJ121" i="2"/>
  <c r="AI121" i="2"/>
  <c r="AH121" i="2"/>
  <c r="AG121" i="2"/>
  <c r="AF121" i="2"/>
  <c r="AE121" i="2"/>
  <c r="AD121" i="2"/>
  <c r="W121" i="2"/>
  <c r="S121" i="2"/>
  <c r="J121" i="2"/>
  <c r="H121" i="2"/>
  <c r="G121" i="2"/>
  <c r="AK120" i="2"/>
  <c r="AJ120" i="2"/>
  <c r="AI120" i="2"/>
  <c r="AH120" i="2"/>
  <c r="AG120" i="2"/>
  <c r="AF120" i="2"/>
  <c r="AE120" i="2"/>
  <c r="AD120" i="2"/>
  <c r="W120" i="2"/>
  <c r="J120" i="2"/>
  <c r="G120" i="2"/>
  <c r="AK119" i="2"/>
  <c r="AJ119" i="2"/>
  <c r="AI119" i="2"/>
  <c r="AH119" i="2"/>
  <c r="AG119" i="2"/>
  <c r="AF119" i="2"/>
  <c r="AE119" i="2"/>
  <c r="AD119" i="2"/>
  <c r="W119" i="2"/>
  <c r="S119" i="2"/>
  <c r="J119" i="2"/>
  <c r="G119" i="2"/>
  <c r="AK118" i="2"/>
  <c r="AJ118" i="2"/>
  <c r="AI118" i="2"/>
  <c r="AH118" i="2"/>
  <c r="AG118" i="2"/>
  <c r="AF118" i="2"/>
  <c r="AE118" i="2"/>
  <c r="AD118" i="2"/>
  <c r="W118" i="2"/>
  <c r="S118" i="2"/>
  <c r="J118" i="2"/>
  <c r="G118" i="2"/>
  <c r="AK117" i="2"/>
  <c r="AJ117" i="2"/>
  <c r="AI117" i="2"/>
  <c r="AH117" i="2"/>
  <c r="AG117" i="2"/>
  <c r="AF117" i="2"/>
  <c r="AE117" i="2"/>
  <c r="AD117" i="2"/>
  <c r="W117" i="2"/>
  <c r="S117" i="2"/>
  <c r="J117" i="2"/>
  <c r="G117" i="2"/>
  <c r="AK116" i="2"/>
  <c r="AJ116" i="2"/>
  <c r="AI116" i="2"/>
  <c r="AH116" i="2"/>
  <c r="AG116" i="2"/>
  <c r="AF116" i="2"/>
  <c r="AE116" i="2"/>
  <c r="AD116" i="2"/>
  <c r="W116" i="2"/>
  <c r="J116" i="2"/>
  <c r="G116" i="2"/>
  <c r="AK115" i="2"/>
  <c r="AJ115" i="2"/>
  <c r="AI115" i="2"/>
  <c r="AH115" i="2"/>
  <c r="AG115" i="2"/>
  <c r="AF115" i="2"/>
  <c r="AE115" i="2"/>
  <c r="AD115" i="2"/>
  <c r="W115" i="2"/>
  <c r="S115" i="2"/>
  <c r="J115" i="2"/>
  <c r="G115" i="2"/>
  <c r="AK114" i="2"/>
  <c r="AJ114" i="2"/>
  <c r="AI114" i="2"/>
  <c r="AH114" i="2"/>
  <c r="AG114" i="2"/>
  <c r="AF114" i="2"/>
  <c r="AE114" i="2"/>
  <c r="AD114" i="2"/>
  <c r="W114" i="2"/>
  <c r="S114" i="2"/>
  <c r="J114" i="2"/>
  <c r="G114" i="2"/>
  <c r="AK113" i="2"/>
  <c r="AJ113" i="2"/>
  <c r="AI113" i="2"/>
  <c r="AH113" i="2"/>
  <c r="AG113" i="2"/>
  <c r="AF113" i="2"/>
  <c r="AE113" i="2"/>
  <c r="AD113" i="2"/>
  <c r="W113" i="2"/>
  <c r="S113" i="2"/>
  <c r="J113" i="2"/>
  <c r="G113" i="2"/>
  <c r="AK112" i="2"/>
  <c r="AJ112" i="2"/>
  <c r="AI112" i="2"/>
  <c r="AH112" i="2"/>
  <c r="AG112" i="2"/>
  <c r="AF112" i="2"/>
  <c r="AE112" i="2"/>
  <c r="AD112" i="2"/>
  <c r="W112" i="2"/>
  <c r="J112" i="2"/>
  <c r="G112" i="2"/>
  <c r="AK111" i="2"/>
  <c r="AJ111" i="2"/>
  <c r="AI111" i="2"/>
  <c r="AH111" i="2"/>
  <c r="AG111" i="2"/>
  <c r="AF111" i="2"/>
  <c r="AE111" i="2"/>
  <c r="AD111" i="2"/>
  <c r="W111" i="2"/>
  <c r="S111" i="2"/>
  <c r="J111" i="2"/>
  <c r="G111" i="2"/>
  <c r="AK110" i="2"/>
  <c r="AJ110" i="2"/>
  <c r="AI110" i="2"/>
  <c r="AH110" i="2"/>
  <c r="AG110" i="2"/>
  <c r="AF110" i="2"/>
  <c r="AE110" i="2"/>
  <c r="AD110" i="2"/>
  <c r="W110" i="2"/>
  <c r="S110" i="2"/>
  <c r="J110" i="2"/>
  <c r="G110" i="2"/>
  <c r="AK109" i="2"/>
  <c r="AJ109" i="2"/>
  <c r="AI109" i="2"/>
  <c r="AH109" i="2"/>
  <c r="AG109" i="2"/>
  <c r="AF109" i="2"/>
  <c r="AE109" i="2"/>
  <c r="AD109" i="2"/>
  <c r="W109" i="2"/>
  <c r="S109" i="2"/>
  <c r="J109" i="2"/>
  <c r="G109" i="2"/>
  <c r="AK108" i="2"/>
  <c r="AJ108" i="2"/>
  <c r="AI108" i="2"/>
  <c r="AH108" i="2"/>
  <c r="AG108" i="2"/>
  <c r="AF108" i="2"/>
  <c r="AE108" i="2"/>
  <c r="AD108" i="2"/>
  <c r="W108" i="2"/>
  <c r="J108" i="2"/>
  <c r="G108" i="2"/>
  <c r="AK107" i="2"/>
  <c r="AJ107" i="2"/>
  <c r="AI107" i="2"/>
  <c r="AH107" i="2"/>
  <c r="AG107" i="2"/>
  <c r="AF107" i="2"/>
  <c r="AE107" i="2"/>
  <c r="AD107" i="2"/>
  <c r="W107" i="2"/>
  <c r="S107" i="2"/>
  <c r="J107" i="2"/>
  <c r="G107" i="2"/>
  <c r="AK106" i="2"/>
  <c r="AJ106" i="2"/>
  <c r="AI106" i="2"/>
  <c r="AH106" i="2"/>
  <c r="AG106" i="2"/>
  <c r="AF106" i="2"/>
  <c r="AE106" i="2"/>
  <c r="AD106" i="2"/>
  <c r="W106" i="2"/>
  <c r="S106" i="2"/>
  <c r="J106" i="2"/>
  <c r="G106" i="2"/>
  <c r="AK105" i="2"/>
  <c r="AJ105" i="2"/>
  <c r="AI105" i="2"/>
  <c r="AH105" i="2"/>
  <c r="AG105" i="2"/>
  <c r="AF105" i="2"/>
  <c r="AE105" i="2"/>
  <c r="AD105" i="2"/>
  <c r="W105" i="2"/>
  <c r="S105" i="2"/>
  <c r="J105" i="2"/>
  <c r="G105" i="2"/>
  <c r="AK104" i="2"/>
  <c r="AJ104" i="2"/>
  <c r="AI104" i="2"/>
  <c r="AH104" i="2"/>
  <c r="AG104" i="2"/>
  <c r="AF104" i="2"/>
  <c r="AE104" i="2"/>
  <c r="AD104" i="2"/>
  <c r="W104" i="2"/>
  <c r="J104" i="2"/>
  <c r="G104" i="2"/>
  <c r="AK103" i="2"/>
  <c r="AJ103" i="2"/>
  <c r="AI103" i="2"/>
  <c r="AH103" i="2"/>
  <c r="AG103" i="2"/>
  <c r="AF103" i="2"/>
  <c r="AE103" i="2"/>
  <c r="AD103" i="2"/>
  <c r="W103" i="2"/>
  <c r="S103" i="2"/>
  <c r="J103" i="2"/>
  <c r="G103" i="2"/>
  <c r="AK102" i="2"/>
  <c r="AJ102" i="2"/>
  <c r="AI102" i="2"/>
  <c r="AH102" i="2"/>
  <c r="AG102" i="2"/>
  <c r="AF102" i="2"/>
  <c r="AE102" i="2"/>
  <c r="AD102" i="2"/>
  <c r="W102" i="2"/>
  <c r="S102" i="2"/>
  <c r="J102" i="2"/>
  <c r="G102" i="2"/>
  <c r="AK101" i="2"/>
  <c r="AJ101" i="2"/>
  <c r="AI101" i="2"/>
  <c r="AH101" i="2"/>
  <c r="AG101" i="2"/>
  <c r="AF101" i="2"/>
  <c r="AE101" i="2"/>
  <c r="AD101" i="2"/>
  <c r="W101" i="2"/>
  <c r="S101" i="2"/>
  <c r="J101" i="2"/>
  <c r="G101" i="2"/>
  <c r="AK100" i="2"/>
  <c r="AJ100" i="2"/>
  <c r="AI100" i="2"/>
  <c r="AH100" i="2"/>
  <c r="AG100" i="2"/>
  <c r="AF100" i="2"/>
  <c r="AE100" i="2"/>
  <c r="AD100" i="2"/>
  <c r="W100" i="2"/>
  <c r="J100" i="2"/>
  <c r="H100" i="2"/>
  <c r="G100" i="2"/>
  <c r="AK99" i="2"/>
  <c r="AJ99" i="2"/>
  <c r="AI99" i="2"/>
  <c r="AH99" i="2"/>
  <c r="AG99" i="2"/>
  <c r="AF99" i="2"/>
  <c r="AE99" i="2"/>
  <c r="AD99" i="2"/>
  <c r="W99" i="2"/>
  <c r="S99" i="2"/>
  <c r="J99" i="2"/>
  <c r="H99" i="2"/>
  <c r="G99" i="2"/>
  <c r="AK98" i="2"/>
  <c r="AJ98" i="2"/>
  <c r="AI98" i="2"/>
  <c r="AH98" i="2"/>
  <c r="AG98" i="2"/>
  <c r="AF98" i="2"/>
  <c r="AE98" i="2"/>
  <c r="AD98" i="2"/>
  <c r="W98" i="2"/>
  <c r="S98" i="2"/>
  <c r="J98" i="2"/>
  <c r="H98" i="2"/>
  <c r="G98" i="2"/>
  <c r="AK97" i="2"/>
  <c r="AJ97" i="2"/>
  <c r="AI97" i="2"/>
  <c r="AH97" i="2"/>
  <c r="AG97" i="2"/>
  <c r="AF97" i="2"/>
  <c r="AE97" i="2"/>
  <c r="AD97" i="2"/>
  <c r="W97" i="2"/>
  <c r="S97" i="2"/>
  <c r="J97" i="2"/>
  <c r="H97" i="2"/>
  <c r="G97" i="2"/>
  <c r="AK96" i="2"/>
  <c r="AJ96" i="2"/>
  <c r="AI96" i="2"/>
  <c r="AH96" i="2"/>
  <c r="AG96" i="2"/>
  <c r="AF96" i="2"/>
  <c r="AE96" i="2"/>
  <c r="AD96" i="2"/>
  <c r="W96" i="2"/>
  <c r="J96" i="2"/>
  <c r="H96" i="2"/>
  <c r="G96" i="2"/>
  <c r="AK95" i="2"/>
  <c r="AJ95" i="2"/>
  <c r="AI95" i="2"/>
  <c r="AH95" i="2"/>
  <c r="AG95" i="2"/>
  <c r="AF95" i="2"/>
  <c r="AE95" i="2"/>
  <c r="AD95" i="2"/>
  <c r="W95" i="2"/>
  <c r="S95" i="2"/>
  <c r="J95" i="2"/>
  <c r="H95" i="2"/>
  <c r="G95" i="2"/>
  <c r="AK94" i="2"/>
  <c r="AJ94" i="2"/>
  <c r="AI94" i="2"/>
  <c r="AH94" i="2"/>
  <c r="AG94" i="2"/>
  <c r="AF94" i="2"/>
  <c r="AE94" i="2"/>
  <c r="AD94" i="2"/>
  <c r="W94" i="2"/>
  <c r="S94" i="2"/>
  <c r="J94" i="2"/>
  <c r="H94" i="2"/>
  <c r="G94" i="2"/>
  <c r="AK93" i="2"/>
  <c r="AJ93" i="2"/>
  <c r="AI93" i="2"/>
  <c r="AH93" i="2"/>
  <c r="AG93" i="2"/>
  <c r="AF93" i="2"/>
  <c r="AE93" i="2"/>
  <c r="AD93" i="2"/>
  <c r="W93" i="2"/>
  <c r="S93" i="2"/>
  <c r="J93" i="2"/>
  <c r="H93" i="2"/>
  <c r="G93" i="2"/>
  <c r="AK92" i="2"/>
  <c r="AJ92" i="2"/>
  <c r="AI92" i="2"/>
  <c r="AH92" i="2"/>
  <c r="AG92" i="2"/>
  <c r="AF92" i="2"/>
  <c r="AE92" i="2"/>
  <c r="AD92" i="2"/>
  <c r="W92" i="2"/>
  <c r="J92" i="2"/>
  <c r="H92" i="2"/>
  <c r="G92" i="2"/>
  <c r="AK91" i="2"/>
  <c r="AJ91" i="2"/>
  <c r="AI91" i="2"/>
  <c r="AH91" i="2"/>
  <c r="AG91" i="2"/>
  <c r="AF91" i="2"/>
  <c r="AE91" i="2"/>
  <c r="AD91" i="2"/>
  <c r="W91" i="2"/>
  <c r="S91" i="2"/>
  <c r="J91" i="2"/>
  <c r="H91" i="2"/>
  <c r="G91" i="2"/>
  <c r="AK90" i="2"/>
  <c r="AJ90" i="2"/>
  <c r="AI90" i="2"/>
  <c r="AH90" i="2"/>
  <c r="AG90" i="2"/>
  <c r="AF90" i="2"/>
  <c r="AE90" i="2"/>
  <c r="AD90" i="2"/>
  <c r="W90" i="2"/>
  <c r="S90" i="2"/>
  <c r="J90" i="2"/>
  <c r="H90" i="2"/>
  <c r="G90" i="2"/>
  <c r="AK89" i="2"/>
  <c r="AJ89" i="2"/>
  <c r="AI89" i="2"/>
  <c r="AH89" i="2"/>
  <c r="AG89" i="2"/>
  <c r="AF89" i="2"/>
  <c r="AE89" i="2"/>
  <c r="AD89" i="2"/>
  <c r="W89" i="2"/>
  <c r="S89" i="2"/>
  <c r="J89" i="2"/>
  <c r="H89" i="2"/>
  <c r="G89" i="2"/>
  <c r="AK88" i="2"/>
  <c r="AJ88" i="2"/>
  <c r="AI88" i="2"/>
  <c r="AH88" i="2"/>
  <c r="AG88" i="2"/>
  <c r="AF88" i="2"/>
  <c r="AE88" i="2"/>
  <c r="AD88" i="2"/>
  <c r="W88" i="2"/>
  <c r="J88" i="2"/>
  <c r="H88" i="2"/>
  <c r="G88" i="2"/>
  <c r="AK87" i="2"/>
  <c r="AJ87" i="2"/>
  <c r="AI87" i="2"/>
  <c r="AH87" i="2"/>
  <c r="AG87" i="2"/>
  <c r="AF87" i="2"/>
  <c r="AE87" i="2"/>
  <c r="AD87" i="2"/>
  <c r="W87" i="2"/>
  <c r="S87" i="2"/>
  <c r="J87" i="2"/>
  <c r="H87" i="2"/>
  <c r="G87" i="2"/>
  <c r="AK86" i="2"/>
  <c r="AJ86" i="2"/>
  <c r="AI86" i="2"/>
  <c r="AH86" i="2"/>
  <c r="AG86" i="2"/>
  <c r="AF86" i="2"/>
  <c r="AE86" i="2"/>
  <c r="AD86" i="2"/>
  <c r="W86" i="2"/>
  <c r="S86" i="2"/>
  <c r="J86" i="2"/>
  <c r="H86" i="2"/>
  <c r="G86" i="2"/>
  <c r="AK85" i="2"/>
  <c r="AJ85" i="2"/>
  <c r="AI85" i="2"/>
  <c r="AH85" i="2"/>
  <c r="AG85" i="2"/>
  <c r="AF85" i="2"/>
  <c r="AE85" i="2"/>
  <c r="AD85" i="2"/>
  <c r="W85" i="2"/>
  <c r="S85" i="2"/>
  <c r="J85" i="2"/>
  <c r="H85" i="2"/>
  <c r="G85" i="2"/>
  <c r="AK84" i="2"/>
  <c r="AJ84" i="2"/>
  <c r="AI84" i="2"/>
  <c r="AH84" i="2"/>
  <c r="AG84" i="2"/>
  <c r="AF84" i="2"/>
  <c r="AE84" i="2"/>
  <c r="AD84" i="2"/>
  <c r="W84" i="2"/>
  <c r="J84" i="2"/>
  <c r="H84" i="2"/>
  <c r="G84" i="2"/>
  <c r="AK83" i="2"/>
  <c r="AJ83" i="2"/>
  <c r="AI83" i="2"/>
  <c r="AH83" i="2"/>
  <c r="AG83" i="2"/>
  <c r="AF83" i="2"/>
  <c r="AE83" i="2"/>
  <c r="AD83" i="2"/>
  <c r="W83" i="2"/>
  <c r="S83" i="2"/>
  <c r="J83" i="2"/>
  <c r="H83" i="2"/>
  <c r="G83" i="2"/>
  <c r="AK82" i="2"/>
  <c r="AJ82" i="2"/>
  <c r="AI82" i="2"/>
  <c r="AH82" i="2"/>
  <c r="AG82" i="2"/>
  <c r="AF82" i="2"/>
  <c r="AE82" i="2"/>
  <c r="AD82" i="2"/>
  <c r="W82" i="2"/>
  <c r="S82" i="2"/>
  <c r="J82" i="2"/>
  <c r="H82" i="2"/>
  <c r="G82" i="2"/>
  <c r="AK81" i="2"/>
  <c r="AJ81" i="2"/>
  <c r="AI81" i="2"/>
  <c r="AH81" i="2"/>
  <c r="AG81" i="2"/>
  <c r="AF81" i="2"/>
  <c r="AE81" i="2"/>
  <c r="AD81" i="2"/>
  <c r="W81" i="2"/>
  <c r="S81" i="2"/>
  <c r="J81" i="2"/>
  <c r="H81" i="2"/>
  <c r="G81" i="2"/>
  <c r="AK80" i="2"/>
  <c r="AJ80" i="2"/>
  <c r="AI80" i="2"/>
  <c r="AH80" i="2"/>
  <c r="AG80" i="2"/>
  <c r="AF80" i="2"/>
  <c r="AE80" i="2"/>
  <c r="AD80" i="2"/>
  <c r="W80" i="2"/>
  <c r="J80" i="2"/>
  <c r="H80" i="2"/>
  <c r="G80" i="2"/>
  <c r="AK79" i="2"/>
  <c r="AJ79" i="2"/>
  <c r="AI79" i="2"/>
  <c r="AH79" i="2"/>
  <c r="AG79" i="2"/>
  <c r="AF79" i="2"/>
  <c r="AE79" i="2"/>
  <c r="AD79" i="2"/>
  <c r="W79" i="2"/>
  <c r="S79" i="2"/>
  <c r="J79" i="2"/>
  <c r="H79" i="2"/>
  <c r="G79" i="2"/>
  <c r="AK78" i="2"/>
  <c r="AJ78" i="2"/>
  <c r="AI78" i="2"/>
  <c r="AH78" i="2"/>
  <c r="AG78" i="2"/>
  <c r="AF78" i="2"/>
  <c r="AE78" i="2"/>
  <c r="AD78" i="2"/>
  <c r="W78" i="2"/>
  <c r="S78" i="2"/>
  <c r="J78" i="2"/>
  <c r="H78" i="2"/>
  <c r="G78" i="2"/>
  <c r="AK77" i="2"/>
  <c r="AJ77" i="2"/>
  <c r="AI77" i="2"/>
  <c r="AH77" i="2"/>
  <c r="AG77" i="2"/>
  <c r="AF77" i="2"/>
  <c r="AE77" i="2"/>
  <c r="AD77" i="2"/>
  <c r="W77" i="2"/>
  <c r="S77" i="2"/>
  <c r="J77" i="2"/>
  <c r="H77" i="2"/>
  <c r="G77" i="2"/>
  <c r="AK76" i="2"/>
  <c r="AJ76" i="2"/>
  <c r="AI76" i="2"/>
  <c r="AH76" i="2"/>
  <c r="AG76" i="2"/>
  <c r="AF76" i="2"/>
  <c r="AE76" i="2"/>
  <c r="AD76" i="2"/>
  <c r="W76" i="2"/>
  <c r="J76" i="2"/>
  <c r="H76" i="2"/>
  <c r="G76" i="2"/>
  <c r="AK75" i="2"/>
  <c r="AJ75" i="2"/>
  <c r="AI75" i="2"/>
  <c r="AH75" i="2"/>
  <c r="AG75" i="2"/>
  <c r="AF75" i="2"/>
  <c r="AE75" i="2"/>
  <c r="AD75" i="2"/>
  <c r="W75" i="2"/>
  <c r="S75" i="2"/>
  <c r="J75" i="2"/>
  <c r="H75" i="2"/>
  <c r="G75" i="2"/>
  <c r="AK74" i="2"/>
  <c r="AJ74" i="2"/>
  <c r="AI74" i="2"/>
  <c r="AH74" i="2"/>
  <c r="AG74" i="2"/>
  <c r="AF74" i="2"/>
  <c r="AE74" i="2"/>
  <c r="AE132" i="2" s="1"/>
  <c r="AC44" i="34" s="1"/>
  <c r="AD74" i="2"/>
  <c r="W74" i="2"/>
  <c r="S74" i="2"/>
  <c r="J74" i="2"/>
  <c r="H74" i="2"/>
  <c r="G74" i="2"/>
  <c r="AK73" i="2"/>
  <c r="AJ73" i="2"/>
  <c r="AI73" i="2"/>
  <c r="AH73" i="2"/>
  <c r="AG73" i="2"/>
  <c r="AF73" i="2"/>
  <c r="AE73" i="2"/>
  <c r="AD73" i="2"/>
  <c r="W73" i="2"/>
  <c r="S73" i="2"/>
  <c r="J73" i="2"/>
  <c r="H73" i="2"/>
  <c r="G73" i="2"/>
  <c r="AK72" i="2"/>
  <c r="AJ72" i="2"/>
  <c r="AI72" i="2"/>
  <c r="AH72" i="2"/>
  <c r="AG72" i="2"/>
  <c r="AF72" i="2"/>
  <c r="AE72" i="2"/>
  <c r="AD72" i="2"/>
  <c r="W72" i="2"/>
  <c r="J72" i="2"/>
  <c r="H72" i="2"/>
  <c r="G72" i="2"/>
  <c r="AK193" i="2"/>
  <c r="AJ193" i="2"/>
  <c r="AI193" i="2"/>
  <c r="AH193" i="2"/>
  <c r="AG193" i="2"/>
  <c r="AF193" i="2"/>
  <c r="AE193" i="2"/>
  <c r="AD193" i="2"/>
  <c r="W193" i="2"/>
  <c r="S193" i="2"/>
  <c r="J193" i="2"/>
  <c r="H193" i="2"/>
  <c r="G193" i="2"/>
  <c r="AK192" i="2"/>
  <c r="AJ192" i="2"/>
  <c r="AI192" i="2"/>
  <c r="AH192" i="2"/>
  <c r="AG192" i="2"/>
  <c r="AF192" i="2"/>
  <c r="AE192" i="2"/>
  <c r="AD192" i="2"/>
  <c r="W192" i="2"/>
  <c r="J192" i="2"/>
  <c r="H192" i="2"/>
  <c r="G192" i="2"/>
  <c r="AK191" i="2"/>
  <c r="AJ191" i="2"/>
  <c r="AI191" i="2"/>
  <c r="AH191" i="2"/>
  <c r="AG191" i="2"/>
  <c r="AF191" i="2"/>
  <c r="AE191" i="2"/>
  <c r="AD191" i="2"/>
  <c r="W191" i="2"/>
  <c r="J191" i="2"/>
  <c r="H191" i="2"/>
  <c r="G191" i="2"/>
  <c r="AK190" i="2"/>
  <c r="AJ190" i="2"/>
  <c r="AI190" i="2"/>
  <c r="AH190" i="2"/>
  <c r="AG190" i="2"/>
  <c r="AF190" i="2"/>
  <c r="AE190" i="2"/>
  <c r="AD190" i="2"/>
  <c r="W190" i="2"/>
  <c r="J190" i="2"/>
  <c r="H190" i="2"/>
  <c r="G190" i="2"/>
  <c r="AK189" i="2"/>
  <c r="AJ189" i="2"/>
  <c r="AI189" i="2"/>
  <c r="AH189" i="2"/>
  <c r="AG189" i="2"/>
  <c r="AF189" i="2"/>
  <c r="AE189" i="2"/>
  <c r="AD189" i="2"/>
  <c r="W189" i="2"/>
  <c r="S189" i="2"/>
  <c r="J189" i="2"/>
  <c r="H189" i="2"/>
  <c r="G189" i="2"/>
  <c r="AK188" i="2"/>
  <c r="AJ188" i="2"/>
  <c r="AI188" i="2"/>
  <c r="AH188" i="2"/>
  <c r="AG188" i="2"/>
  <c r="AF188" i="2"/>
  <c r="AE188" i="2"/>
  <c r="AD188" i="2"/>
  <c r="W188" i="2"/>
  <c r="J188" i="2"/>
  <c r="H188" i="2"/>
  <c r="G188" i="2"/>
  <c r="AK187" i="2"/>
  <c r="AJ187" i="2"/>
  <c r="AI187" i="2"/>
  <c r="AH187" i="2"/>
  <c r="AG187" i="2"/>
  <c r="AF187" i="2"/>
  <c r="AE187" i="2"/>
  <c r="AD187" i="2"/>
  <c r="W187" i="2"/>
  <c r="S187" i="2"/>
  <c r="J187" i="2"/>
  <c r="H187" i="2"/>
  <c r="G187" i="2"/>
  <c r="AK186" i="2"/>
  <c r="AJ186" i="2"/>
  <c r="AI186" i="2"/>
  <c r="AH186" i="2"/>
  <c r="AG186" i="2"/>
  <c r="AF186" i="2"/>
  <c r="AE186" i="2"/>
  <c r="AD186" i="2"/>
  <c r="W186" i="2"/>
  <c r="J186" i="2"/>
  <c r="H186" i="2"/>
  <c r="G186" i="2"/>
  <c r="AK185" i="2"/>
  <c r="AJ185" i="2"/>
  <c r="AI185" i="2"/>
  <c r="AH185" i="2"/>
  <c r="AG185" i="2"/>
  <c r="AF185" i="2"/>
  <c r="AE185" i="2"/>
  <c r="AD185" i="2"/>
  <c r="W185" i="2"/>
  <c r="S185" i="2"/>
  <c r="J185" i="2"/>
  <c r="H185" i="2"/>
  <c r="G185" i="2"/>
  <c r="AK184" i="2"/>
  <c r="AJ184" i="2"/>
  <c r="AI184" i="2"/>
  <c r="AH184" i="2"/>
  <c r="AG184" i="2"/>
  <c r="AF184" i="2"/>
  <c r="AE184" i="2"/>
  <c r="AD184" i="2"/>
  <c r="W184" i="2"/>
  <c r="J184" i="2"/>
  <c r="H184" i="2"/>
  <c r="G184" i="2"/>
  <c r="AK183" i="2"/>
  <c r="AJ183" i="2"/>
  <c r="AI183" i="2"/>
  <c r="AH183" i="2"/>
  <c r="AG183" i="2"/>
  <c r="AF183" i="2"/>
  <c r="AE183" i="2"/>
  <c r="AD183" i="2"/>
  <c r="W183" i="2"/>
  <c r="S183" i="2"/>
  <c r="J183" i="2"/>
  <c r="H183" i="2"/>
  <c r="G183" i="2"/>
  <c r="AK182" i="2"/>
  <c r="AJ182" i="2"/>
  <c r="AI182" i="2"/>
  <c r="AH182" i="2"/>
  <c r="AG182" i="2"/>
  <c r="AF182" i="2"/>
  <c r="AE182" i="2"/>
  <c r="AD182" i="2"/>
  <c r="W182" i="2"/>
  <c r="S182" i="2"/>
  <c r="J182" i="2"/>
  <c r="G182" i="2"/>
  <c r="AK181" i="2"/>
  <c r="AJ181" i="2"/>
  <c r="AI181" i="2"/>
  <c r="AH181" i="2"/>
  <c r="AG181" i="2"/>
  <c r="AF181" i="2"/>
  <c r="AE181" i="2"/>
  <c r="AD181" i="2"/>
  <c r="W181" i="2"/>
  <c r="S181" i="2"/>
  <c r="J181" i="2"/>
  <c r="G181" i="2"/>
  <c r="AK180" i="2"/>
  <c r="AJ180" i="2"/>
  <c r="AI180" i="2"/>
  <c r="AH180" i="2"/>
  <c r="AG180" i="2"/>
  <c r="AF180" i="2"/>
  <c r="AE180" i="2"/>
  <c r="AD180" i="2"/>
  <c r="W180" i="2"/>
  <c r="J180" i="2"/>
  <c r="G180" i="2"/>
  <c r="AK179" i="2"/>
  <c r="AJ179" i="2"/>
  <c r="AI179" i="2"/>
  <c r="AH179" i="2"/>
  <c r="AG179" i="2"/>
  <c r="AF179" i="2"/>
  <c r="AE179" i="2"/>
  <c r="AD179" i="2"/>
  <c r="W179" i="2"/>
  <c r="S179" i="2"/>
  <c r="J179" i="2"/>
  <c r="G179" i="2"/>
  <c r="AK178" i="2"/>
  <c r="AJ178" i="2"/>
  <c r="AI178" i="2"/>
  <c r="AH178" i="2"/>
  <c r="AG178" i="2"/>
  <c r="AF178" i="2"/>
  <c r="AE178" i="2"/>
  <c r="AD178" i="2"/>
  <c r="W178" i="2"/>
  <c r="J178" i="2"/>
  <c r="G178" i="2"/>
  <c r="AK177" i="2"/>
  <c r="AJ177" i="2"/>
  <c r="AI177" i="2"/>
  <c r="AH177" i="2"/>
  <c r="AG177" i="2"/>
  <c r="AF177" i="2"/>
  <c r="AE177" i="2"/>
  <c r="AD177" i="2"/>
  <c r="W177" i="2"/>
  <c r="S177" i="2"/>
  <c r="J177" i="2"/>
  <c r="G177" i="2"/>
  <c r="AK176" i="2"/>
  <c r="AJ176" i="2"/>
  <c r="AI176" i="2"/>
  <c r="AH176" i="2"/>
  <c r="AG176" i="2"/>
  <c r="AF176" i="2"/>
  <c r="AE176" i="2"/>
  <c r="AD176" i="2"/>
  <c r="W176" i="2"/>
  <c r="J176" i="2"/>
  <c r="G176" i="2"/>
  <c r="AK175" i="2"/>
  <c r="AJ175" i="2"/>
  <c r="AI175" i="2"/>
  <c r="AH175" i="2"/>
  <c r="AG175" i="2"/>
  <c r="AF175" i="2"/>
  <c r="AE175" i="2"/>
  <c r="AD175" i="2"/>
  <c r="W175" i="2"/>
  <c r="J175" i="2"/>
  <c r="G175" i="2"/>
  <c r="AK174" i="2"/>
  <c r="AJ174" i="2"/>
  <c r="AI174" i="2"/>
  <c r="AH174" i="2"/>
  <c r="AG174" i="2"/>
  <c r="AF174" i="2"/>
  <c r="AE174" i="2"/>
  <c r="AD174" i="2"/>
  <c r="W174" i="2"/>
  <c r="J174" i="2"/>
  <c r="G174" i="2"/>
  <c r="AK173" i="2"/>
  <c r="AJ173" i="2"/>
  <c r="AI173" i="2"/>
  <c r="AH173" i="2"/>
  <c r="AG173" i="2"/>
  <c r="AF173" i="2"/>
  <c r="AE173" i="2"/>
  <c r="AD173" i="2"/>
  <c r="W173" i="2"/>
  <c r="S173" i="2"/>
  <c r="J173" i="2"/>
  <c r="G173" i="2"/>
  <c r="AK172" i="2"/>
  <c r="AJ172" i="2"/>
  <c r="AI172" i="2"/>
  <c r="AH172" i="2"/>
  <c r="AG172" i="2"/>
  <c r="AF172" i="2"/>
  <c r="AE172" i="2"/>
  <c r="AD172" i="2"/>
  <c r="W172" i="2"/>
  <c r="J172" i="2"/>
  <c r="G172" i="2"/>
  <c r="AK171" i="2"/>
  <c r="AJ171" i="2"/>
  <c r="AI171" i="2"/>
  <c r="AH171" i="2"/>
  <c r="AG171" i="2"/>
  <c r="AF171" i="2"/>
  <c r="AE171" i="2"/>
  <c r="AD171" i="2"/>
  <c r="W171" i="2"/>
  <c r="J171" i="2"/>
  <c r="G171" i="2"/>
  <c r="AK170" i="2"/>
  <c r="AJ170" i="2"/>
  <c r="AI170" i="2"/>
  <c r="AH170" i="2"/>
  <c r="AG170" i="2"/>
  <c r="AF170" i="2"/>
  <c r="AE170" i="2"/>
  <c r="AD170" i="2"/>
  <c r="W170" i="2"/>
  <c r="J170" i="2"/>
  <c r="G170" i="2"/>
  <c r="AK169" i="2"/>
  <c r="AJ169" i="2"/>
  <c r="AI169" i="2"/>
  <c r="AH169" i="2"/>
  <c r="AG169" i="2"/>
  <c r="AF169" i="2"/>
  <c r="AE169" i="2"/>
  <c r="AD169" i="2"/>
  <c r="W169" i="2"/>
  <c r="S169" i="2"/>
  <c r="J169" i="2"/>
  <c r="G169" i="2"/>
  <c r="AK168" i="2"/>
  <c r="AJ168" i="2"/>
  <c r="AI168" i="2"/>
  <c r="AH168" i="2"/>
  <c r="AG168" i="2"/>
  <c r="AF168" i="2"/>
  <c r="AE168" i="2"/>
  <c r="AD168" i="2"/>
  <c r="W168" i="2"/>
  <c r="J168" i="2"/>
  <c r="G168" i="2"/>
  <c r="AK167" i="2"/>
  <c r="AJ167" i="2"/>
  <c r="AI167" i="2"/>
  <c r="AH167" i="2"/>
  <c r="AG167" i="2"/>
  <c r="AF167" i="2"/>
  <c r="AE167" i="2"/>
  <c r="AD167" i="2"/>
  <c r="W167" i="2"/>
  <c r="S167" i="2"/>
  <c r="J167" i="2"/>
  <c r="G167" i="2"/>
  <c r="AK166" i="2"/>
  <c r="AJ166" i="2"/>
  <c r="AI166" i="2"/>
  <c r="AH166" i="2"/>
  <c r="AG166" i="2"/>
  <c r="AF166" i="2"/>
  <c r="AE166" i="2"/>
  <c r="AD166" i="2"/>
  <c r="W166" i="2"/>
  <c r="S166" i="2"/>
  <c r="J166" i="2"/>
  <c r="G166" i="2"/>
  <c r="AK165" i="2"/>
  <c r="AJ165" i="2"/>
  <c r="AI165" i="2"/>
  <c r="AH165" i="2"/>
  <c r="AG165" i="2"/>
  <c r="AF165" i="2"/>
  <c r="AE165" i="2"/>
  <c r="AD165" i="2"/>
  <c r="W165" i="2"/>
  <c r="S165" i="2"/>
  <c r="J165" i="2"/>
  <c r="G165" i="2"/>
  <c r="AK164" i="2"/>
  <c r="AJ164" i="2"/>
  <c r="AI164" i="2"/>
  <c r="AH164" i="2"/>
  <c r="AG164" i="2"/>
  <c r="AF164" i="2"/>
  <c r="AE164" i="2"/>
  <c r="AD164" i="2"/>
  <c r="W164" i="2"/>
  <c r="J164" i="2"/>
  <c r="G164" i="2"/>
  <c r="AK163" i="2"/>
  <c r="AJ163" i="2"/>
  <c r="AI163" i="2"/>
  <c r="AH163" i="2"/>
  <c r="AG163" i="2"/>
  <c r="AF163" i="2"/>
  <c r="AE163" i="2"/>
  <c r="AD163" i="2"/>
  <c r="W163" i="2"/>
  <c r="S163" i="2"/>
  <c r="J163" i="2"/>
  <c r="G163" i="2"/>
  <c r="AK162" i="2"/>
  <c r="AJ162" i="2"/>
  <c r="AI162" i="2"/>
  <c r="AH162" i="2"/>
  <c r="AG162" i="2"/>
  <c r="AF162" i="2"/>
  <c r="AE162" i="2"/>
  <c r="AD162" i="2"/>
  <c r="W162" i="2"/>
  <c r="J162" i="2"/>
  <c r="H162" i="2"/>
  <c r="G162" i="2"/>
  <c r="AK161" i="2"/>
  <c r="AJ161" i="2"/>
  <c r="AI161" i="2"/>
  <c r="AH161" i="2"/>
  <c r="AG161" i="2"/>
  <c r="AF161" i="2"/>
  <c r="AE161" i="2"/>
  <c r="AD161" i="2"/>
  <c r="W161" i="2"/>
  <c r="S161" i="2"/>
  <c r="J161" i="2"/>
  <c r="H161" i="2"/>
  <c r="G161" i="2"/>
  <c r="AK160" i="2"/>
  <c r="AJ160" i="2"/>
  <c r="AI160" i="2"/>
  <c r="AH160" i="2"/>
  <c r="AG160" i="2"/>
  <c r="AF160" i="2"/>
  <c r="AE160" i="2"/>
  <c r="AD160" i="2"/>
  <c r="W160" i="2"/>
  <c r="J160" i="2"/>
  <c r="H160" i="2"/>
  <c r="G160" i="2"/>
  <c r="AK159" i="2"/>
  <c r="AJ159" i="2"/>
  <c r="AI159" i="2"/>
  <c r="AH159" i="2"/>
  <c r="AG159" i="2"/>
  <c r="AF159" i="2"/>
  <c r="AE159" i="2"/>
  <c r="AD159" i="2"/>
  <c r="W159" i="2"/>
  <c r="J159" i="2"/>
  <c r="H159" i="2"/>
  <c r="G159" i="2"/>
  <c r="AK158" i="2"/>
  <c r="AJ158" i="2"/>
  <c r="AI158" i="2"/>
  <c r="AH158" i="2"/>
  <c r="AG158" i="2"/>
  <c r="AF158" i="2"/>
  <c r="AE158" i="2"/>
  <c r="AD158" i="2"/>
  <c r="W158" i="2"/>
  <c r="J158" i="2"/>
  <c r="H158" i="2"/>
  <c r="G158" i="2"/>
  <c r="AK157" i="2"/>
  <c r="AJ157" i="2"/>
  <c r="AI157" i="2"/>
  <c r="AH157" i="2"/>
  <c r="AG157" i="2"/>
  <c r="AF157" i="2"/>
  <c r="AE157" i="2"/>
  <c r="AD157" i="2"/>
  <c r="W157" i="2"/>
  <c r="S157" i="2"/>
  <c r="J157" i="2"/>
  <c r="H157" i="2"/>
  <c r="G157" i="2"/>
  <c r="AK156" i="2"/>
  <c r="AJ156" i="2"/>
  <c r="AI156" i="2"/>
  <c r="AH156" i="2"/>
  <c r="AG156" i="2"/>
  <c r="AF156" i="2"/>
  <c r="AE156" i="2"/>
  <c r="AD156" i="2"/>
  <c r="W156" i="2"/>
  <c r="J156" i="2"/>
  <c r="H156" i="2"/>
  <c r="G156" i="2"/>
  <c r="AK155" i="2"/>
  <c r="AJ155" i="2"/>
  <c r="AI155" i="2"/>
  <c r="AH155" i="2"/>
  <c r="AG155" i="2"/>
  <c r="AF155" i="2"/>
  <c r="AE155" i="2"/>
  <c r="AD155" i="2"/>
  <c r="W155" i="2"/>
  <c r="S155" i="2"/>
  <c r="J155" i="2"/>
  <c r="H155" i="2"/>
  <c r="G155" i="2"/>
  <c r="AK154" i="2"/>
  <c r="AJ154" i="2"/>
  <c r="AI154" i="2"/>
  <c r="AH154" i="2"/>
  <c r="AG154" i="2"/>
  <c r="AF154" i="2"/>
  <c r="AE154" i="2"/>
  <c r="AD154" i="2"/>
  <c r="W154" i="2"/>
  <c r="J154" i="2"/>
  <c r="H154" i="2"/>
  <c r="G154" i="2"/>
  <c r="AK153" i="2"/>
  <c r="AJ153" i="2"/>
  <c r="AI153" i="2"/>
  <c r="AH153" i="2"/>
  <c r="AG153" i="2"/>
  <c r="AF153" i="2"/>
  <c r="AE153" i="2"/>
  <c r="AD153" i="2"/>
  <c r="W153" i="2"/>
  <c r="S153" i="2"/>
  <c r="J153" i="2"/>
  <c r="H153" i="2"/>
  <c r="G153" i="2"/>
  <c r="AK152" i="2"/>
  <c r="AJ152" i="2"/>
  <c r="AI152" i="2"/>
  <c r="AH152" i="2"/>
  <c r="AG152" i="2"/>
  <c r="AF152" i="2"/>
  <c r="AE152" i="2"/>
  <c r="AD152" i="2"/>
  <c r="W152" i="2"/>
  <c r="J152" i="2"/>
  <c r="H152" i="2"/>
  <c r="G152" i="2"/>
  <c r="AK151" i="2"/>
  <c r="AJ151" i="2"/>
  <c r="AI151" i="2"/>
  <c r="AH151" i="2"/>
  <c r="AG151" i="2"/>
  <c r="AF151" i="2"/>
  <c r="AE151" i="2"/>
  <c r="AD151" i="2"/>
  <c r="W151" i="2"/>
  <c r="S151" i="2"/>
  <c r="J151" i="2"/>
  <c r="H151" i="2"/>
  <c r="G151" i="2"/>
  <c r="AK150" i="2"/>
  <c r="AJ150" i="2"/>
  <c r="AI150" i="2"/>
  <c r="AH150" i="2"/>
  <c r="AG150" i="2"/>
  <c r="AF150" i="2"/>
  <c r="AE150" i="2"/>
  <c r="AD150" i="2"/>
  <c r="W150" i="2"/>
  <c r="S150" i="2"/>
  <c r="J150" i="2"/>
  <c r="H150" i="2"/>
  <c r="G150" i="2"/>
  <c r="AK149" i="2"/>
  <c r="AJ149" i="2"/>
  <c r="AI149" i="2"/>
  <c r="AH149" i="2"/>
  <c r="AG149" i="2"/>
  <c r="AF149" i="2"/>
  <c r="AE149" i="2"/>
  <c r="AD149" i="2"/>
  <c r="W149" i="2"/>
  <c r="S149" i="2"/>
  <c r="J149" i="2"/>
  <c r="H149" i="2"/>
  <c r="G149" i="2"/>
  <c r="AK148" i="2"/>
  <c r="AJ148" i="2"/>
  <c r="AI148" i="2"/>
  <c r="AH148" i="2"/>
  <c r="AG148" i="2"/>
  <c r="AF148" i="2"/>
  <c r="AE148" i="2"/>
  <c r="AD148" i="2"/>
  <c r="W148" i="2"/>
  <c r="J148" i="2"/>
  <c r="H148" i="2"/>
  <c r="G148" i="2"/>
  <c r="AK147" i="2"/>
  <c r="AJ147" i="2"/>
  <c r="AI147" i="2"/>
  <c r="AH147" i="2"/>
  <c r="AG147" i="2"/>
  <c r="AF147" i="2"/>
  <c r="AE147" i="2"/>
  <c r="AD147" i="2"/>
  <c r="W147" i="2"/>
  <c r="J147" i="2"/>
  <c r="H147" i="2"/>
  <c r="G147" i="2"/>
  <c r="AK146" i="2"/>
  <c r="AJ146" i="2"/>
  <c r="AI146" i="2"/>
  <c r="AH146" i="2"/>
  <c r="AG146" i="2"/>
  <c r="AF146" i="2"/>
  <c r="AE146" i="2"/>
  <c r="AD146" i="2"/>
  <c r="W146" i="2"/>
  <c r="J146" i="2"/>
  <c r="H146" i="2"/>
  <c r="G146" i="2"/>
  <c r="AK145" i="2"/>
  <c r="AJ145" i="2"/>
  <c r="AI145" i="2"/>
  <c r="AH145" i="2"/>
  <c r="AG145" i="2"/>
  <c r="AF145" i="2"/>
  <c r="AE145" i="2"/>
  <c r="AD145" i="2"/>
  <c r="W145" i="2"/>
  <c r="S145" i="2"/>
  <c r="J145" i="2"/>
  <c r="H145" i="2"/>
  <c r="G145" i="2"/>
  <c r="AK144" i="2"/>
  <c r="AJ144" i="2"/>
  <c r="AI144" i="2"/>
  <c r="AH144" i="2"/>
  <c r="AG144" i="2"/>
  <c r="AF144" i="2"/>
  <c r="AE144" i="2"/>
  <c r="AD144" i="2"/>
  <c r="W144" i="2"/>
  <c r="J144" i="2"/>
  <c r="H144" i="2"/>
  <c r="G144" i="2"/>
  <c r="AK143" i="2"/>
  <c r="AJ143" i="2"/>
  <c r="AI143" i="2"/>
  <c r="AH143" i="2"/>
  <c r="AG143" i="2"/>
  <c r="AF143" i="2"/>
  <c r="AE143" i="2"/>
  <c r="AD143" i="2"/>
  <c r="W143" i="2"/>
  <c r="J143" i="2"/>
  <c r="H143" i="2"/>
  <c r="G143" i="2"/>
  <c r="AK142" i="2"/>
  <c r="AJ142" i="2"/>
  <c r="AI142" i="2"/>
  <c r="AH142" i="2"/>
  <c r="AG142" i="2"/>
  <c r="AF142" i="2"/>
  <c r="AE142" i="2"/>
  <c r="AD142" i="2"/>
  <c r="W142" i="2"/>
  <c r="J142" i="2"/>
  <c r="H142" i="2"/>
  <c r="G142" i="2"/>
  <c r="AK141" i="2"/>
  <c r="AJ141" i="2"/>
  <c r="AI141" i="2"/>
  <c r="AH141" i="2"/>
  <c r="AG141" i="2"/>
  <c r="AF141" i="2"/>
  <c r="AE141" i="2"/>
  <c r="AD141" i="2"/>
  <c r="W141" i="2"/>
  <c r="S141" i="2"/>
  <c r="J141" i="2"/>
  <c r="H141" i="2"/>
  <c r="G141" i="2"/>
  <c r="AK140" i="2"/>
  <c r="AJ140" i="2"/>
  <c r="AI140" i="2"/>
  <c r="AH140" i="2"/>
  <c r="AG140" i="2"/>
  <c r="AF140" i="2"/>
  <c r="AE140" i="2"/>
  <c r="AD140" i="2"/>
  <c r="W140" i="2"/>
  <c r="J140" i="2"/>
  <c r="H140" i="2"/>
  <c r="G140" i="2"/>
  <c r="AK139" i="2"/>
  <c r="AJ139" i="2"/>
  <c r="AI139" i="2"/>
  <c r="AH139" i="2"/>
  <c r="AG139" i="2"/>
  <c r="AF139" i="2"/>
  <c r="AE139" i="2"/>
  <c r="AD139" i="2"/>
  <c r="W139" i="2"/>
  <c r="S139" i="2"/>
  <c r="J139" i="2"/>
  <c r="H139" i="2"/>
  <c r="G139" i="2"/>
  <c r="AK138" i="2"/>
  <c r="AJ138" i="2"/>
  <c r="AI138" i="2"/>
  <c r="AH138" i="2"/>
  <c r="AG138" i="2"/>
  <c r="AF138" i="2"/>
  <c r="AE138" i="2"/>
  <c r="AD138" i="2"/>
  <c r="W138" i="2"/>
  <c r="J138" i="2"/>
  <c r="H138" i="2"/>
  <c r="G138" i="2"/>
  <c r="AK137" i="2"/>
  <c r="AJ137" i="2"/>
  <c r="AI137" i="2"/>
  <c r="AH137" i="2"/>
  <c r="AG137" i="2"/>
  <c r="AF137" i="2"/>
  <c r="AE137" i="2"/>
  <c r="AD137" i="2"/>
  <c r="W137" i="2"/>
  <c r="S137" i="2"/>
  <c r="J137" i="2"/>
  <c r="H137" i="2"/>
  <c r="G137" i="2"/>
  <c r="AK136" i="2"/>
  <c r="AJ136" i="2"/>
  <c r="AI136" i="2"/>
  <c r="AH136" i="2"/>
  <c r="AG136" i="2"/>
  <c r="AF136" i="2"/>
  <c r="AE136" i="2"/>
  <c r="AD136" i="2"/>
  <c r="W136" i="2"/>
  <c r="J136" i="2"/>
  <c r="H136" i="2"/>
  <c r="G136" i="2"/>
  <c r="AK135" i="2"/>
  <c r="AJ135" i="2"/>
  <c r="AI135" i="2"/>
  <c r="AH135" i="2"/>
  <c r="AG135" i="2"/>
  <c r="AF135" i="2"/>
  <c r="AE135" i="2"/>
  <c r="AD135" i="2"/>
  <c r="W135" i="2"/>
  <c r="S135" i="2"/>
  <c r="J135" i="2"/>
  <c r="H135" i="2"/>
  <c r="G135" i="2"/>
  <c r="AK134" i="2"/>
  <c r="AJ134" i="2"/>
  <c r="AI134" i="2"/>
  <c r="AH134" i="2"/>
  <c r="AG134" i="2"/>
  <c r="AF134" i="2"/>
  <c r="AE134" i="2"/>
  <c r="AD134" i="2"/>
  <c r="W134" i="2"/>
  <c r="J134" i="2"/>
  <c r="J194" i="2" s="1"/>
  <c r="I77" i="34" s="1"/>
  <c r="H134" i="2"/>
  <c r="G134" i="2"/>
  <c r="D194" i="2"/>
  <c r="D132" i="2"/>
  <c r="D70" i="2"/>
  <c r="AK193" i="54"/>
  <c r="AJ193" i="54"/>
  <c r="AI193" i="54"/>
  <c r="AH193" i="54"/>
  <c r="AG193" i="54"/>
  <c r="AF193" i="54"/>
  <c r="AE193" i="54"/>
  <c r="AD193" i="54"/>
  <c r="W193" i="54"/>
  <c r="J193" i="54"/>
  <c r="H193" i="54"/>
  <c r="G193" i="54"/>
  <c r="AK192" i="54"/>
  <c r="AJ192" i="54"/>
  <c r="AI192" i="54"/>
  <c r="AH192" i="54"/>
  <c r="AG192" i="54"/>
  <c r="AF192" i="54"/>
  <c r="AE192" i="54"/>
  <c r="AD192" i="54"/>
  <c r="W192" i="54"/>
  <c r="S192" i="54"/>
  <c r="J192" i="54"/>
  <c r="H192" i="54"/>
  <c r="G192" i="54"/>
  <c r="AK191" i="54"/>
  <c r="AJ191" i="54"/>
  <c r="AI191" i="54"/>
  <c r="AH191" i="54"/>
  <c r="AG191" i="54"/>
  <c r="AF191" i="54"/>
  <c r="AE191" i="54"/>
  <c r="AD191" i="54"/>
  <c r="W191" i="54"/>
  <c r="J191" i="54"/>
  <c r="H191" i="54"/>
  <c r="G191" i="54"/>
  <c r="AK190" i="54"/>
  <c r="AJ190" i="54"/>
  <c r="AI190" i="54"/>
  <c r="AH190" i="54"/>
  <c r="AG190" i="54"/>
  <c r="AF190" i="54"/>
  <c r="AE190" i="54"/>
  <c r="AD190" i="54"/>
  <c r="W190" i="54"/>
  <c r="J190" i="54"/>
  <c r="H190" i="54"/>
  <c r="G190" i="54"/>
  <c r="AK189" i="54"/>
  <c r="AJ189" i="54"/>
  <c r="AI189" i="54"/>
  <c r="AH189" i="54"/>
  <c r="AG189" i="54"/>
  <c r="AF189" i="54"/>
  <c r="AE189" i="54"/>
  <c r="AD189" i="54"/>
  <c r="W189" i="54"/>
  <c r="J189" i="54"/>
  <c r="H189" i="54"/>
  <c r="G189" i="54"/>
  <c r="AK188" i="54"/>
  <c r="AJ188" i="54"/>
  <c r="AI188" i="54"/>
  <c r="AH188" i="54"/>
  <c r="AG188" i="54"/>
  <c r="AF188" i="54"/>
  <c r="AE188" i="54"/>
  <c r="AD188" i="54"/>
  <c r="W188" i="54"/>
  <c r="S188" i="54"/>
  <c r="J188" i="54"/>
  <c r="H188" i="54"/>
  <c r="G188" i="54"/>
  <c r="AK187" i="54"/>
  <c r="AJ187" i="54"/>
  <c r="AI187" i="54"/>
  <c r="AH187" i="54"/>
  <c r="AG187" i="54"/>
  <c r="AF187" i="54"/>
  <c r="AE187" i="54"/>
  <c r="AD187" i="54"/>
  <c r="W187" i="54"/>
  <c r="J187" i="54"/>
  <c r="H187" i="54"/>
  <c r="G187" i="54"/>
  <c r="AK186" i="54"/>
  <c r="AJ186" i="54"/>
  <c r="AI186" i="54"/>
  <c r="AH186" i="54"/>
  <c r="AG186" i="54"/>
  <c r="AF186" i="54"/>
  <c r="AE186" i="54"/>
  <c r="AD186" i="54"/>
  <c r="W186" i="54"/>
  <c r="J186" i="54"/>
  <c r="H186" i="54"/>
  <c r="G186" i="54"/>
  <c r="AK185" i="54"/>
  <c r="AJ185" i="54"/>
  <c r="AI185" i="54"/>
  <c r="AH185" i="54"/>
  <c r="AG185" i="54"/>
  <c r="AF185" i="54"/>
  <c r="AE185" i="54"/>
  <c r="AD185" i="54"/>
  <c r="W185" i="54"/>
  <c r="J185" i="54"/>
  <c r="H185" i="54"/>
  <c r="G185" i="54"/>
  <c r="AK184" i="54"/>
  <c r="AJ184" i="54"/>
  <c r="AI184" i="54"/>
  <c r="AH184" i="54"/>
  <c r="AG184" i="54"/>
  <c r="AF184" i="54"/>
  <c r="AE184" i="54"/>
  <c r="AD184" i="54"/>
  <c r="W184" i="54"/>
  <c r="S184" i="54"/>
  <c r="J184" i="54"/>
  <c r="H184" i="54"/>
  <c r="G184" i="54"/>
  <c r="AK183" i="54"/>
  <c r="AJ183" i="54"/>
  <c r="AI183" i="54"/>
  <c r="AH183" i="54"/>
  <c r="AG183" i="54"/>
  <c r="AF183" i="54"/>
  <c r="AE183" i="54"/>
  <c r="AD183" i="54"/>
  <c r="W183" i="54"/>
  <c r="S183" i="54"/>
  <c r="J183" i="54"/>
  <c r="H183" i="54"/>
  <c r="G183" i="54"/>
  <c r="AK182" i="54"/>
  <c r="AJ182" i="54"/>
  <c r="AI182" i="54"/>
  <c r="AH182" i="54"/>
  <c r="AG182" i="54"/>
  <c r="AF182" i="54"/>
  <c r="AE182" i="54"/>
  <c r="AD182" i="54"/>
  <c r="W182" i="54"/>
  <c r="J182" i="54"/>
  <c r="G182" i="54"/>
  <c r="AK181" i="54"/>
  <c r="AJ181" i="54"/>
  <c r="AI181" i="54"/>
  <c r="AH181" i="54"/>
  <c r="AG181" i="54"/>
  <c r="AF181" i="54"/>
  <c r="AE181" i="54"/>
  <c r="AD181" i="54"/>
  <c r="W181" i="54"/>
  <c r="S181" i="54"/>
  <c r="J181" i="54"/>
  <c r="G181" i="54"/>
  <c r="AK180" i="54"/>
  <c r="AJ180" i="54"/>
  <c r="AI180" i="54"/>
  <c r="AH180" i="54"/>
  <c r="AG180" i="54"/>
  <c r="AF180" i="54"/>
  <c r="AE180" i="54"/>
  <c r="AD180" i="54"/>
  <c r="W180" i="54"/>
  <c r="S180" i="54"/>
  <c r="J180" i="54"/>
  <c r="G180" i="54"/>
  <c r="AK179" i="54"/>
  <c r="AJ179" i="54"/>
  <c r="AI179" i="54"/>
  <c r="AH179" i="54"/>
  <c r="AG179" i="54"/>
  <c r="AF179" i="54"/>
  <c r="AE179" i="54"/>
  <c r="AD179" i="54"/>
  <c r="W179" i="54"/>
  <c r="J179" i="54"/>
  <c r="G179" i="54"/>
  <c r="AK178" i="54"/>
  <c r="AJ178" i="54"/>
  <c r="AI178" i="54"/>
  <c r="AH178" i="54"/>
  <c r="AG178" i="54"/>
  <c r="AF178" i="54"/>
  <c r="AE178" i="54"/>
  <c r="AD178" i="54"/>
  <c r="W178" i="54"/>
  <c r="J178" i="54"/>
  <c r="G178" i="54"/>
  <c r="AK177" i="54"/>
  <c r="AJ177" i="54"/>
  <c r="AI177" i="54"/>
  <c r="AH177" i="54"/>
  <c r="AG177" i="54"/>
  <c r="AF177" i="54"/>
  <c r="AE177" i="54"/>
  <c r="AD177" i="54"/>
  <c r="W177" i="54"/>
  <c r="S177" i="54"/>
  <c r="J177" i="54"/>
  <c r="G177" i="54"/>
  <c r="AK176" i="54"/>
  <c r="AJ176" i="54"/>
  <c r="AI176" i="54"/>
  <c r="AH176" i="54"/>
  <c r="AG176" i="54"/>
  <c r="AF176" i="54"/>
  <c r="AE176" i="54"/>
  <c r="AD176" i="54"/>
  <c r="W176" i="54"/>
  <c r="S176" i="54"/>
  <c r="J176" i="54"/>
  <c r="G176" i="54"/>
  <c r="AK175" i="54"/>
  <c r="AJ175" i="54"/>
  <c r="AI175" i="54"/>
  <c r="AH175" i="54"/>
  <c r="AG175" i="54"/>
  <c r="AF175" i="54"/>
  <c r="AE175" i="54"/>
  <c r="AD175" i="54"/>
  <c r="W175" i="54"/>
  <c r="J175" i="54"/>
  <c r="G175" i="54"/>
  <c r="AK174" i="54"/>
  <c r="AJ174" i="54"/>
  <c r="AI174" i="54"/>
  <c r="AH174" i="54"/>
  <c r="AG174" i="54"/>
  <c r="AF174" i="54"/>
  <c r="AE174" i="54"/>
  <c r="AD174" i="54"/>
  <c r="W174" i="54"/>
  <c r="J174" i="54"/>
  <c r="G174" i="54"/>
  <c r="AK173" i="54"/>
  <c r="AJ173" i="54"/>
  <c r="AI173" i="54"/>
  <c r="AH173" i="54"/>
  <c r="AG173" i="54"/>
  <c r="AF173" i="54"/>
  <c r="AE173" i="54"/>
  <c r="AD173" i="54"/>
  <c r="W173" i="54"/>
  <c r="S173" i="54"/>
  <c r="J173" i="54"/>
  <c r="G173" i="54"/>
  <c r="AK172" i="54"/>
  <c r="AJ172" i="54"/>
  <c r="AI172" i="54"/>
  <c r="AH172" i="54"/>
  <c r="AG172" i="54"/>
  <c r="AF172" i="54"/>
  <c r="AE172" i="54"/>
  <c r="AD172" i="54"/>
  <c r="W172" i="54"/>
  <c r="S172" i="54"/>
  <c r="J172" i="54"/>
  <c r="G172" i="54"/>
  <c r="AK171" i="54"/>
  <c r="AJ171" i="54"/>
  <c r="AI171" i="54"/>
  <c r="AH171" i="54"/>
  <c r="AG171" i="54"/>
  <c r="AF171" i="54"/>
  <c r="AE171" i="54"/>
  <c r="AD171" i="54"/>
  <c r="W171" i="54"/>
  <c r="J171" i="54"/>
  <c r="G171" i="54"/>
  <c r="AK170" i="54"/>
  <c r="AJ170" i="54"/>
  <c r="AI170" i="54"/>
  <c r="AH170" i="54"/>
  <c r="AG170" i="54"/>
  <c r="AF170" i="54"/>
  <c r="AE170" i="54"/>
  <c r="AD170" i="54"/>
  <c r="W170" i="54"/>
  <c r="J170" i="54"/>
  <c r="G170" i="54"/>
  <c r="AK169" i="54"/>
  <c r="AJ169" i="54"/>
  <c r="AI169" i="54"/>
  <c r="AH169" i="54"/>
  <c r="AG169" i="54"/>
  <c r="AF169" i="54"/>
  <c r="AE169" i="54"/>
  <c r="AD169" i="54"/>
  <c r="W169" i="54"/>
  <c r="S169" i="54"/>
  <c r="J169" i="54"/>
  <c r="G169" i="54"/>
  <c r="AK168" i="54"/>
  <c r="AJ168" i="54"/>
  <c r="AI168" i="54"/>
  <c r="AH168" i="54"/>
  <c r="AG168" i="54"/>
  <c r="AF168" i="54"/>
  <c r="AE168" i="54"/>
  <c r="AD168" i="54"/>
  <c r="W168" i="54"/>
  <c r="S168" i="54"/>
  <c r="J168" i="54"/>
  <c r="G168" i="54"/>
  <c r="AK167" i="54"/>
  <c r="AJ167" i="54"/>
  <c r="AI167" i="54"/>
  <c r="AH167" i="54"/>
  <c r="AG167" i="54"/>
  <c r="AF167" i="54"/>
  <c r="AE167" i="54"/>
  <c r="AD167" i="54"/>
  <c r="W167" i="54"/>
  <c r="J167" i="54"/>
  <c r="G167" i="54"/>
  <c r="AK166" i="54"/>
  <c r="AJ166" i="54"/>
  <c r="AI166" i="54"/>
  <c r="AH166" i="54"/>
  <c r="AG166" i="54"/>
  <c r="AF166" i="54"/>
  <c r="AE166" i="54"/>
  <c r="AD166" i="54"/>
  <c r="W166" i="54"/>
  <c r="J166" i="54"/>
  <c r="G166" i="54"/>
  <c r="AK165" i="54"/>
  <c r="AJ165" i="54"/>
  <c r="AI165" i="54"/>
  <c r="AH165" i="54"/>
  <c r="AG165" i="54"/>
  <c r="AF165" i="54"/>
  <c r="AE165" i="54"/>
  <c r="AD165" i="54"/>
  <c r="W165" i="54"/>
  <c r="S165" i="54"/>
  <c r="J165" i="54"/>
  <c r="G165" i="54"/>
  <c r="AK164" i="54"/>
  <c r="AJ164" i="54"/>
  <c r="AI164" i="54"/>
  <c r="AH164" i="54"/>
  <c r="AG164" i="54"/>
  <c r="AF164" i="54"/>
  <c r="AE164" i="54"/>
  <c r="AD164" i="54"/>
  <c r="W164" i="54"/>
  <c r="S164" i="54"/>
  <c r="J164" i="54"/>
  <c r="G164" i="54"/>
  <c r="AK163" i="54"/>
  <c r="AJ163" i="54"/>
  <c r="AI163" i="54"/>
  <c r="AH163" i="54"/>
  <c r="AG163" i="54"/>
  <c r="AF163" i="54"/>
  <c r="AE163" i="54"/>
  <c r="AD163" i="54"/>
  <c r="W163" i="54"/>
  <c r="J163" i="54"/>
  <c r="G163" i="54"/>
  <c r="AK162" i="54"/>
  <c r="AJ162" i="54"/>
  <c r="AI162" i="54"/>
  <c r="AH162" i="54"/>
  <c r="AG162" i="54"/>
  <c r="AF162" i="54"/>
  <c r="AE162" i="54"/>
  <c r="AD162" i="54"/>
  <c r="W162" i="54"/>
  <c r="J162" i="54"/>
  <c r="H162" i="54"/>
  <c r="G162" i="54"/>
  <c r="AK161" i="54"/>
  <c r="AJ161" i="54"/>
  <c r="AI161" i="54"/>
  <c r="AH161" i="54"/>
  <c r="AG161" i="54"/>
  <c r="AF161" i="54"/>
  <c r="AE161" i="54"/>
  <c r="AD161" i="54"/>
  <c r="W161" i="54"/>
  <c r="J161" i="54"/>
  <c r="H161" i="54"/>
  <c r="G161" i="54"/>
  <c r="AK160" i="54"/>
  <c r="AJ160" i="54"/>
  <c r="AI160" i="54"/>
  <c r="AH160" i="54"/>
  <c r="AG160" i="54"/>
  <c r="AF160" i="54"/>
  <c r="AE160" i="54"/>
  <c r="AD160" i="54"/>
  <c r="W160" i="54"/>
  <c r="S160" i="54"/>
  <c r="J160" i="54"/>
  <c r="H160" i="54"/>
  <c r="G160" i="54"/>
  <c r="AK159" i="54"/>
  <c r="AJ159" i="54"/>
  <c r="AI159" i="54"/>
  <c r="AH159" i="54"/>
  <c r="AG159" i="54"/>
  <c r="AF159" i="54"/>
  <c r="AE159" i="54"/>
  <c r="AD159" i="54"/>
  <c r="W159" i="54"/>
  <c r="S159" i="54"/>
  <c r="J159" i="54"/>
  <c r="H159" i="54"/>
  <c r="G159" i="54"/>
  <c r="AK158" i="54"/>
  <c r="AJ158" i="54"/>
  <c r="AI158" i="54"/>
  <c r="AH158" i="54"/>
  <c r="AG158" i="54"/>
  <c r="AF158" i="54"/>
  <c r="AE158" i="54"/>
  <c r="AD158" i="54"/>
  <c r="W158" i="54"/>
  <c r="S158" i="54"/>
  <c r="J158" i="54"/>
  <c r="H158" i="54"/>
  <c r="G158" i="54"/>
  <c r="AK157" i="54"/>
  <c r="AJ157" i="54"/>
  <c r="AI157" i="54"/>
  <c r="AH157" i="54"/>
  <c r="AG157" i="54"/>
  <c r="AF157" i="54"/>
  <c r="AE157" i="54"/>
  <c r="AD157" i="54"/>
  <c r="W157" i="54"/>
  <c r="J157" i="54"/>
  <c r="H157" i="54"/>
  <c r="G157" i="54"/>
  <c r="AK156" i="54"/>
  <c r="AJ156" i="54"/>
  <c r="AI156" i="54"/>
  <c r="AH156" i="54"/>
  <c r="AG156" i="54"/>
  <c r="AF156" i="54"/>
  <c r="AE156" i="54"/>
  <c r="AD156" i="54"/>
  <c r="W156" i="54"/>
  <c r="S156" i="54"/>
  <c r="J156" i="54"/>
  <c r="H156" i="54"/>
  <c r="G156" i="54"/>
  <c r="AK155" i="54"/>
  <c r="AJ155" i="54"/>
  <c r="AI155" i="54"/>
  <c r="AH155" i="54"/>
  <c r="AG155" i="54"/>
  <c r="AF155" i="54"/>
  <c r="AE155" i="54"/>
  <c r="AD155" i="54"/>
  <c r="W155" i="54"/>
  <c r="J155" i="54"/>
  <c r="H155" i="54"/>
  <c r="G155" i="54"/>
  <c r="AK154" i="54"/>
  <c r="AJ154" i="54"/>
  <c r="AI154" i="54"/>
  <c r="AH154" i="54"/>
  <c r="AG154" i="54"/>
  <c r="AF154" i="54"/>
  <c r="AE154" i="54"/>
  <c r="AD154" i="54"/>
  <c r="W154" i="54"/>
  <c r="J154" i="54"/>
  <c r="H154" i="54"/>
  <c r="G154" i="54"/>
  <c r="AK153" i="54"/>
  <c r="AJ153" i="54"/>
  <c r="AI153" i="54"/>
  <c r="AH153" i="54"/>
  <c r="AG153" i="54"/>
  <c r="AF153" i="54"/>
  <c r="AE153" i="54"/>
  <c r="AD153" i="54"/>
  <c r="W153" i="54"/>
  <c r="J153" i="54"/>
  <c r="H153" i="54"/>
  <c r="G153" i="54"/>
  <c r="AK152" i="54"/>
  <c r="AJ152" i="54"/>
  <c r="AI152" i="54"/>
  <c r="AH152" i="54"/>
  <c r="AG152" i="54"/>
  <c r="AF152" i="54"/>
  <c r="AE152" i="54"/>
  <c r="AD152" i="54"/>
  <c r="W152" i="54"/>
  <c r="S152" i="54"/>
  <c r="J152" i="54"/>
  <c r="H152" i="54"/>
  <c r="G152" i="54"/>
  <c r="AK151" i="54"/>
  <c r="AJ151" i="54"/>
  <c r="AI151" i="54"/>
  <c r="AH151" i="54"/>
  <c r="AG151" i="54"/>
  <c r="AF151" i="54"/>
  <c r="AE151" i="54"/>
  <c r="AD151" i="54"/>
  <c r="W151" i="54"/>
  <c r="J151" i="54"/>
  <c r="H151" i="54"/>
  <c r="G151" i="54"/>
  <c r="AK150" i="54"/>
  <c r="AJ150" i="54"/>
  <c r="AI150" i="54"/>
  <c r="AH150" i="54"/>
  <c r="AG150" i="54"/>
  <c r="AF150" i="54"/>
  <c r="AE150" i="54"/>
  <c r="AD150" i="54"/>
  <c r="W150" i="54"/>
  <c r="J150" i="54"/>
  <c r="H150" i="54"/>
  <c r="G150" i="54"/>
  <c r="AK149" i="54"/>
  <c r="AJ149" i="54"/>
  <c r="AI149" i="54"/>
  <c r="AH149" i="54"/>
  <c r="AG149" i="54"/>
  <c r="AF149" i="54"/>
  <c r="AE149" i="54"/>
  <c r="AD149" i="54"/>
  <c r="W149" i="54"/>
  <c r="J149" i="54"/>
  <c r="H149" i="54"/>
  <c r="G149" i="54"/>
  <c r="AK148" i="54"/>
  <c r="AJ148" i="54"/>
  <c r="AI148" i="54"/>
  <c r="AH148" i="54"/>
  <c r="AG148" i="54"/>
  <c r="AF148" i="54"/>
  <c r="AE148" i="54"/>
  <c r="AD148" i="54"/>
  <c r="W148" i="54"/>
  <c r="S148" i="54"/>
  <c r="J148" i="54"/>
  <c r="H148" i="54"/>
  <c r="G148" i="54"/>
  <c r="AK147" i="54"/>
  <c r="AJ147" i="54"/>
  <c r="AI147" i="54"/>
  <c r="AH147" i="54"/>
  <c r="AG147" i="54"/>
  <c r="AF147" i="54"/>
  <c r="AE147" i="54"/>
  <c r="AD147" i="54"/>
  <c r="W147" i="54"/>
  <c r="S147" i="54"/>
  <c r="J147" i="54"/>
  <c r="H147" i="54"/>
  <c r="G147" i="54"/>
  <c r="AK146" i="54"/>
  <c r="AJ146" i="54"/>
  <c r="AI146" i="54"/>
  <c r="AH146" i="54"/>
  <c r="AG146" i="54"/>
  <c r="AF146" i="54"/>
  <c r="AE146" i="54"/>
  <c r="AD146" i="54"/>
  <c r="W146" i="54"/>
  <c r="J146" i="54"/>
  <c r="H146" i="54"/>
  <c r="G146" i="54"/>
  <c r="AK145" i="54"/>
  <c r="AJ145" i="54"/>
  <c r="AI145" i="54"/>
  <c r="AH145" i="54"/>
  <c r="AG145" i="54"/>
  <c r="AF145" i="54"/>
  <c r="AE145" i="54"/>
  <c r="AD145" i="54"/>
  <c r="W145" i="54"/>
  <c r="J145" i="54"/>
  <c r="H145" i="54"/>
  <c r="G145" i="54"/>
  <c r="AK144" i="54"/>
  <c r="AJ144" i="54"/>
  <c r="AI144" i="54"/>
  <c r="AH144" i="54"/>
  <c r="AG144" i="54"/>
  <c r="AF144" i="54"/>
  <c r="AE144" i="54"/>
  <c r="AD144" i="54"/>
  <c r="W144" i="54"/>
  <c r="S144" i="54"/>
  <c r="J144" i="54"/>
  <c r="H144" i="54"/>
  <c r="G144" i="54"/>
  <c r="AK143" i="54"/>
  <c r="AJ143" i="54"/>
  <c r="AI143" i="54"/>
  <c r="AH143" i="54"/>
  <c r="AG143" i="54"/>
  <c r="AF143" i="54"/>
  <c r="AE143" i="54"/>
  <c r="AD143" i="54"/>
  <c r="W143" i="54"/>
  <c r="S143" i="54"/>
  <c r="J143" i="54"/>
  <c r="H143" i="54"/>
  <c r="G143" i="54"/>
  <c r="AK142" i="54"/>
  <c r="AJ142" i="54"/>
  <c r="AI142" i="54"/>
  <c r="AH142" i="54"/>
  <c r="AG142" i="54"/>
  <c r="AF142" i="54"/>
  <c r="AE142" i="54"/>
  <c r="AD142" i="54"/>
  <c r="W142" i="54"/>
  <c r="S142" i="54"/>
  <c r="J142" i="54"/>
  <c r="H142" i="54"/>
  <c r="G142" i="54"/>
  <c r="AK141" i="54"/>
  <c r="AJ141" i="54"/>
  <c r="AI141" i="54"/>
  <c r="AH141" i="54"/>
  <c r="AG141" i="54"/>
  <c r="AF141" i="54"/>
  <c r="AE141" i="54"/>
  <c r="AD141" i="54"/>
  <c r="W141" i="54"/>
  <c r="J141" i="54"/>
  <c r="J194" i="54" s="1"/>
  <c r="I76" i="34" s="1"/>
  <c r="H141" i="54"/>
  <c r="G141" i="54"/>
  <c r="AK140" i="54"/>
  <c r="AJ140" i="54"/>
  <c r="AI140" i="54"/>
  <c r="AH140" i="54"/>
  <c r="AG140" i="54"/>
  <c r="AF140" i="54"/>
  <c r="AE140" i="54"/>
  <c r="AD140" i="54"/>
  <c r="W140" i="54"/>
  <c r="S140" i="54"/>
  <c r="J140" i="54"/>
  <c r="H140" i="54"/>
  <c r="G140" i="54"/>
  <c r="AK139" i="54"/>
  <c r="AJ139" i="54"/>
  <c r="AI139" i="54"/>
  <c r="AH139" i="54"/>
  <c r="AG139" i="54"/>
  <c r="AF139" i="54"/>
  <c r="AE139" i="54"/>
  <c r="AD139" i="54"/>
  <c r="W139" i="54"/>
  <c r="J139" i="54"/>
  <c r="H139" i="54"/>
  <c r="G139" i="54"/>
  <c r="AK138" i="54"/>
  <c r="AJ138" i="54"/>
  <c r="AI138" i="54"/>
  <c r="AH138" i="54"/>
  <c r="AG138" i="54"/>
  <c r="AF138" i="54"/>
  <c r="AE138" i="54"/>
  <c r="AD138" i="54"/>
  <c r="W138" i="54"/>
  <c r="J138" i="54"/>
  <c r="H138" i="54"/>
  <c r="G138" i="54"/>
  <c r="AK137" i="54"/>
  <c r="AJ137" i="54"/>
  <c r="AI137" i="54"/>
  <c r="AH137" i="54"/>
  <c r="AG137" i="54"/>
  <c r="AF137" i="54"/>
  <c r="AE137" i="54"/>
  <c r="AD137" i="54"/>
  <c r="W137" i="54"/>
  <c r="J137" i="54"/>
  <c r="H137" i="54"/>
  <c r="G137" i="54"/>
  <c r="AK136" i="54"/>
  <c r="AJ136" i="54"/>
  <c r="AI136" i="54"/>
  <c r="AH136" i="54"/>
  <c r="AG136" i="54"/>
  <c r="AF136" i="54"/>
  <c r="AE136" i="54"/>
  <c r="AD136" i="54"/>
  <c r="W136" i="54"/>
  <c r="S136" i="54"/>
  <c r="J136" i="54"/>
  <c r="H136" i="54"/>
  <c r="G136" i="54"/>
  <c r="AK135" i="54"/>
  <c r="AJ135" i="54"/>
  <c r="AI135" i="54"/>
  <c r="AH135" i="54"/>
  <c r="AG135" i="54"/>
  <c r="AF135" i="54"/>
  <c r="AE135" i="54"/>
  <c r="AD135" i="54"/>
  <c r="W135" i="54"/>
  <c r="J135" i="54"/>
  <c r="H135" i="54"/>
  <c r="G135" i="54"/>
  <c r="AK134" i="54"/>
  <c r="AJ134" i="54"/>
  <c r="AI134" i="54"/>
  <c r="AH134" i="54"/>
  <c r="AG134" i="54"/>
  <c r="AF134" i="54"/>
  <c r="AE134" i="54"/>
  <c r="AD134" i="54"/>
  <c r="W134" i="54"/>
  <c r="J134" i="54"/>
  <c r="H134" i="54"/>
  <c r="G134" i="54"/>
  <c r="AK131" i="54"/>
  <c r="AJ131" i="54"/>
  <c r="AI131" i="54"/>
  <c r="AH131" i="54"/>
  <c r="AG131" i="54"/>
  <c r="AF131" i="54"/>
  <c r="AE131" i="54"/>
  <c r="AD131" i="54"/>
  <c r="W131" i="54"/>
  <c r="S131" i="54"/>
  <c r="J131" i="54"/>
  <c r="H131" i="54"/>
  <c r="G131" i="54"/>
  <c r="AK130" i="54"/>
  <c r="AJ130" i="54"/>
  <c r="AI130" i="54"/>
  <c r="AH130" i="54"/>
  <c r="AG130" i="54"/>
  <c r="AF130" i="54"/>
  <c r="AE130" i="54"/>
  <c r="AD130" i="54"/>
  <c r="W130" i="54"/>
  <c r="S130" i="54"/>
  <c r="J130" i="54"/>
  <c r="H130" i="54"/>
  <c r="G130" i="54"/>
  <c r="AK129" i="54"/>
  <c r="AJ129" i="54"/>
  <c r="AI129" i="54"/>
  <c r="AH129" i="54"/>
  <c r="AG129" i="54"/>
  <c r="AF129" i="54"/>
  <c r="AE129" i="54"/>
  <c r="AD129" i="54"/>
  <c r="W129" i="54"/>
  <c r="J129" i="54"/>
  <c r="H129" i="54"/>
  <c r="G129" i="54"/>
  <c r="AK128" i="54"/>
  <c r="AJ128" i="54"/>
  <c r="AI128" i="54"/>
  <c r="AH128" i="54"/>
  <c r="AG128" i="54"/>
  <c r="AF128" i="54"/>
  <c r="AE128" i="54"/>
  <c r="AD128" i="54"/>
  <c r="W128" i="54"/>
  <c r="J128" i="54"/>
  <c r="H128" i="54"/>
  <c r="G128" i="54"/>
  <c r="AK127" i="54"/>
  <c r="AJ127" i="54"/>
  <c r="AI127" i="54"/>
  <c r="AH127" i="54"/>
  <c r="AG127" i="54"/>
  <c r="AF127" i="54"/>
  <c r="AE127" i="54"/>
  <c r="AD127" i="54"/>
  <c r="W127" i="54"/>
  <c r="S127" i="54"/>
  <c r="J127" i="54"/>
  <c r="H127" i="54"/>
  <c r="G127" i="54"/>
  <c r="AK126" i="54"/>
  <c r="AJ126" i="54"/>
  <c r="AI126" i="54"/>
  <c r="AH126" i="54"/>
  <c r="AG126" i="54"/>
  <c r="AF126" i="54"/>
  <c r="AE126" i="54"/>
  <c r="AD126" i="54"/>
  <c r="W126" i="54"/>
  <c r="S126" i="54"/>
  <c r="J126" i="54"/>
  <c r="H126" i="54"/>
  <c r="G126" i="54"/>
  <c r="AK125" i="54"/>
  <c r="AJ125" i="54"/>
  <c r="AI125" i="54"/>
  <c r="AH125" i="54"/>
  <c r="AG125" i="54"/>
  <c r="AF125" i="54"/>
  <c r="AE125" i="54"/>
  <c r="AD125" i="54"/>
  <c r="W125" i="54"/>
  <c r="J125" i="54"/>
  <c r="H125" i="54"/>
  <c r="G125" i="54"/>
  <c r="AK124" i="54"/>
  <c r="AJ124" i="54"/>
  <c r="AI124" i="54"/>
  <c r="AH124" i="54"/>
  <c r="AG124" i="54"/>
  <c r="AF124" i="54"/>
  <c r="AE124" i="54"/>
  <c r="AD124" i="54"/>
  <c r="W124" i="54"/>
  <c r="J124" i="54"/>
  <c r="H124" i="54"/>
  <c r="G124" i="54"/>
  <c r="AK123" i="54"/>
  <c r="AJ123" i="54"/>
  <c r="AI123" i="54"/>
  <c r="AH123" i="54"/>
  <c r="AG123" i="54"/>
  <c r="AF123" i="54"/>
  <c r="AE123" i="54"/>
  <c r="AD123" i="54"/>
  <c r="W123" i="54"/>
  <c r="S123" i="54"/>
  <c r="J123" i="54"/>
  <c r="H123" i="54"/>
  <c r="G123" i="54"/>
  <c r="AK122" i="54"/>
  <c r="AJ122" i="54"/>
  <c r="AI122" i="54"/>
  <c r="AH122" i="54"/>
  <c r="AG122" i="54"/>
  <c r="AF122" i="54"/>
  <c r="AE122" i="54"/>
  <c r="AD122" i="54"/>
  <c r="W122" i="54"/>
  <c r="S122" i="54"/>
  <c r="J122" i="54"/>
  <c r="H122" i="54"/>
  <c r="G122" i="54"/>
  <c r="AK121" i="54"/>
  <c r="AJ121" i="54"/>
  <c r="AI121" i="54"/>
  <c r="AH121" i="54"/>
  <c r="AG121" i="54"/>
  <c r="AF121" i="54"/>
  <c r="AE121" i="54"/>
  <c r="AD121" i="54"/>
  <c r="W121" i="54"/>
  <c r="J121" i="54"/>
  <c r="H121" i="54"/>
  <c r="G121" i="54"/>
  <c r="AK120" i="54"/>
  <c r="AJ120" i="54"/>
  <c r="AI120" i="54"/>
  <c r="AH120" i="54"/>
  <c r="AG120" i="54"/>
  <c r="AF120" i="54"/>
  <c r="AE120" i="54"/>
  <c r="AD120" i="54"/>
  <c r="W120" i="54"/>
  <c r="J120" i="54"/>
  <c r="G120" i="54"/>
  <c r="AK119" i="54"/>
  <c r="AJ119" i="54"/>
  <c r="AI119" i="54"/>
  <c r="AH119" i="54"/>
  <c r="AG119" i="54"/>
  <c r="AF119" i="54"/>
  <c r="AE119" i="54"/>
  <c r="AD119" i="54"/>
  <c r="W119" i="54"/>
  <c r="S119" i="54"/>
  <c r="J119" i="54"/>
  <c r="G119" i="54"/>
  <c r="AK118" i="54"/>
  <c r="AJ118" i="54"/>
  <c r="AI118" i="54"/>
  <c r="AH118" i="54"/>
  <c r="AG118" i="54"/>
  <c r="AF118" i="54"/>
  <c r="AE118" i="54"/>
  <c r="AD118" i="54"/>
  <c r="W118" i="54"/>
  <c r="S118" i="54"/>
  <c r="J118" i="54"/>
  <c r="G118" i="54"/>
  <c r="AK117" i="54"/>
  <c r="AJ117" i="54"/>
  <c r="AI117" i="54"/>
  <c r="AH117" i="54"/>
  <c r="AG117" i="54"/>
  <c r="AF117" i="54"/>
  <c r="AE117" i="54"/>
  <c r="AD117" i="54"/>
  <c r="W117" i="54"/>
  <c r="J117" i="54"/>
  <c r="G117" i="54"/>
  <c r="AK116" i="54"/>
  <c r="AJ116" i="54"/>
  <c r="AI116" i="54"/>
  <c r="AH116" i="54"/>
  <c r="AG116" i="54"/>
  <c r="AF116" i="54"/>
  <c r="AE116" i="54"/>
  <c r="AD116" i="54"/>
  <c r="W116" i="54"/>
  <c r="J116" i="54"/>
  <c r="G116" i="54"/>
  <c r="AK115" i="54"/>
  <c r="AJ115" i="54"/>
  <c r="AI115" i="54"/>
  <c r="AH115" i="54"/>
  <c r="AG115" i="54"/>
  <c r="AF115" i="54"/>
  <c r="AE115" i="54"/>
  <c r="AD115" i="54"/>
  <c r="W115" i="54"/>
  <c r="S115" i="54"/>
  <c r="J115" i="54"/>
  <c r="G115" i="54"/>
  <c r="AK114" i="54"/>
  <c r="AJ114" i="54"/>
  <c r="AI114" i="54"/>
  <c r="AH114" i="54"/>
  <c r="AG114" i="54"/>
  <c r="AF114" i="54"/>
  <c r="AE114" i="54"/>
  <c r="AD114" i="54"/>
  <c r="W114" i="54"/>
  <c r="S114" i="54"/>
  <c r="J114" i="54"/>
  <c r="G114" i="54"/>
  <c r="AK113" i="54"/>
  <c r="AJ113" i="54"/>
  <c r="AI113" i="54"/>
  <c r="AH113" i="54"/>
  <c r="AG113" i="54"/>
  <c r="AF113" i="54"/>
  <c r="AE113" i="54"/>
  <c r="AD113" i="54"/>
  <c r="W113" i="54"/>
  <c r="J113" i="54"/>
  <c r="G113" i="54"/>
  <c r="AK112" i="54"/>
  <c r="AJ112" i="54"/>
  <c r="AI112" i="54"/>
  <c r="AH112" i="54"/>
  <c r="AG112" i="54"/>
  <c r="AF112" i="54"/>
  <c r="AE112" i="54"/>
  <c r="AD112" i="54"/>
  <c r="W112" i="54"/>
  <c r="J112" i="54"/>
  <c r="G112" i="54"/>
  <c r="AK111" i="54"/>
  <c r="AJ111" i="54"/>
  <c r="AI111" i="54"/>
  <c r="AH111" i="54"/>
  <c r="AG111" i="54"/>
  <c r="AF111" i="54"/>
  <c r="AE111" i="54"/>
  <c r="AD111" i="54"/>
  <c r="W111" i="54"/>
  <c r="S111" i="54"/>
  <c r="J111" i="54"/>
  <c r="G111" i="54"/>
  <c r="AK110" i="54"/>
  <c r="AJ110" i="54"/>
  <c r="AI110" i="54"/>
  <c r="AH110" i="54"/>
  <c r="AG110" i="54"/>
  <c r="AF110" i="54"/>
  <c r="AE110" i="54"/>
  <c r="AD110" i="54"/>
  <c r="W110" i="54"/>
  <c r="S110" i="54"/>
  <c r="J110" i="54"/>
  <c r="G110" i="54"/>
  <c r="AK109" i="54"/>
  <c r="AJ109" i="54"/>
  <c r="AI109" i="54"/>
  <c r="AH109" i="54"/>
  <c r="AG109" i="54"/>
  <c r="AF109" i="54"/>
  <c r="AE109" i="54"/>
  <c r="AD109" i="54"/>
  <c r="W109" i="54"/>
  <c r="J109" i="54"/>
  <c r="G109" i="54"/>
  <c r="AK108" i="54"/>
  <c r="AJ108" i="54"/>
  <c r="AI108" i="54"/>
  <c r="AH108" i="54"/>
  <c r="AG108" i="54"/>
  <c r="AF108" i="54"/>
  <c r="AE108" i="54"/>
  <c r="AD108" i="54"/>
  <c r="W108" i="54"/>
  <c r="J108" i="54"/>
  <c r="G108" i="54"/>
  <c r="AK107" i="54"/>
  <c r="AJ107" i="54"/>
  <c r="AI107" i="54"/>
  <c r="AH107" i="54"/>
  <c r="AG107" i="54"/>
  <c r="AF107" i="54"/>
  <c r="AE107" i="54"/>
  <c r="AD107" i="54"/>
  <c r="W107" i="54"/>
  <c r="S107" i="54"/>
  <c r="J107" i="54"/>
  <c r="G107" i="54"/>
  <c r="AK106" i="54"/>
  <c r="AJ106" i="54"/>
  <c r="AI106" i="54"/>
  <c r="AH106" i="54"/>
  <c r="AG106" i="54"/>
  <c r="AF106" i="54"/>
  <c r="AE106" i="54"/>
  <c r="AD106" i="54"/>
  <c r="W106" i="54"/>
  <c r="S106" i="54"/>
  <c r="J106" i="54"/>
  <c r="G106" i="54"/>
  <c r="AK105" i="54"/>
  <c r="AJ105" i="54"/>
  <c r="AI105" i="54"/>
  <c r="AH105" i="54"/>
  <c r="AG105" i="54"/>
  <c r="AF105" i="54"/>
  <c r="AE105" i="54"/>
  <c r="AD105" i="54"/>
  <c r="W105" i="54"/>
  <c r="J105" i="54"/>
  <c r="G105" i="54"/>
  <c r="AK104" i="54"/>
  <c r="AJ104" i="54"/>
  <c r="AI104" i="54"/>
  <c r="AH104" i="54"/>
  <c r="AG104" i="54"/>
  <c r="AF104" i="54"/>
  <c r="AE104" i="54"/>
  <c r="AD104" i="54"/>
  <c r="W104" i="54"/>
  <c r="J104" i="54"/>
  <c r="G104" i="54"/>
  <c r="AK103" i="54"/>
  <c r="AJ103" i="54"/>
  <c r="AI103" i="54"/>
  <c r="AH103" i="54"/>
  <c r="AG103" i="54"/>
  <c r="AF103" i="54"/>
  <c r="AE103" i="54"/>
  <c r="AD103" i="54"/>
  <c r="W103" i="54"/>
  <c r="S103" i="54"/>
  <c r="J103" i="54"/>
  <c r="G103" i="54"/>
  <c r="AK102" i="54"/>
  <c r="AJ102" i="54"/>
  <c r="AI102" i="54"/>
  <c r="AH102" i="54"/>
  <c r="AG102" i="54"/>
  <c r="AF102" i="54"/>
  <c r="AE102" i="54"/>
  <c r="AD102" i="54"/>
  <c r="W102" i="54"/>
  <c r="S102" i="54"/>
  <c r="J102" i="54"/>
  <c r="G102" i="54"/>
  <c r="AK101" i="54"/>
  <c r="AJ101" i="54"/>
  <c r="AI101" i="54"/>
  <c r="AH101" i="54"/>
  <c r="AG101" i="54"/>
  <c r="AF101" i="54"/>
  <c r="AE101" i="54"/>
  <c r="AD101" i="54"/>
  <c r="W101" i="54"/>
  <c r="J101" i="54"/>
  <c r="G101" i="54"/>
  <c r="AK100" i="54"/>
  <c r="AJ100" i="54"/>
  <c r="AI100" i="54"/>
  <c r="AH100" i="54"/>
  <c r="AG100" i="54"/>
  <c r="AF100" i="54"/>
  <c r="AE100" i="54"/>
  <c r="AD100" i="54"/>
  <c r="W100" i="54"/>
  <c r="J100" i="54"/>
  <c r="H100" i="54"/>
  <c r="G100" i="54"/>
  <c r="AK99" i="54"/>
  <c r="AJ99" i="54"/>
  <c r="AI99" i="54"/>
  <c r="AH99" i="54"/>
  <c r="AG99" i="54"/>
  <c r="AF99" i="54"/>
  <c r="AE99" i="54"/>
  <c r="AD99" i="54"/>
  <c r="W99" i="54"/>
  <c r="S99" i="54"/>
  <c r="J99" i="54"/>
  <c r="H99" i="54"/>
  <c r="G99" i="54"/>
  <c r="AK98" i="54"/>
  <c r="AJ98" i="54"/>
  <c r="AI98" i="54"/>
  <c r="AH98" i="54"/>
  <c r="AG98" i="54"/>
  <c r="AF98" i="54"/>
  <c r="AE98" i="54"/>
  <c r="AD98" i="54"/>
  <c r="W98" i="54"/>
  <c r="S98" i="54"/>
  <c r="J98" i="54"/>
  <c r="H98" i="54"/>
  <c r="G98" i="54"/>
  <c r="AK97" i="54"/>
  <c r="AJ97" i="54"/>
  <c r="AI97" i="54"/>
  <c r="AH97" i="54"/>
  <c r="AG97" i="54"/>
  <c r="AF97" i="54"/>
  <c r="AE97" i="54"/>
  <c r="AD97" i="54"/>
  <c r="W97" i="54"/>
  <c r="J97" i="54"/>
  <c r="H97" i="54"/>
  <c r="G97" i="54"/>
  <c r="AK96" i="54"/>
  <c r="AJ96" i="54"/>
  <c r="AI96" i="54"/>
  <c r="AH96" i="54"/>
  <c r="AG96" i="54"/>
  <c r="AF96" i="54"/>
  <c r="AE96" i="54"/>
  <c r="AD96" i="54"/>
  <c r="W96" i="54"/>
  <c r="J96" i="54"/>
  <c r="H96" i="54"/>
  <c r="G96" i="54"/>
  <c r="AK95" i="54"/>
  <c r="AJ95" i="54"/>
  <c r="AI95" i="54"/>
  <c r="AH95" i="54"/>
  <c r="AG95" i="54"/>
  <c r="AF95" i="54"/>
  <c r="AE95" i="54"/>
  <c r="AD95" i="54"/>
  <c r="W95" i="54"/>
  <c r="S95" i="54"/>
  <c r="J95" i="54"/>
  <c r="H95" i="54"/>
  <c r="G95" i="54"/>
  <c r="AK94" i="54"/>
  <c r="AJ94" i="54"/>
  <c r="AI94" i="54"/>
  <c r="AH94" i="54"/>
  <c r="AG94" i="54"/>
  <c r="AF94" i="54"/>
  <c r="AE94" i="54"/>
  <c r="AD94" i="54"/>
  <c r="W94" i="54"/>
  <c r="S94" i="54"/>
  <c r="J94" i="54"/>
  <c r="H94" i="54"/>
  <c r="G94" i="54"/>
  <c r="AK93" i="54"/>
  <c r="AJ93" i="54"/>
  <c r="AI93" i="54"/>
  <c r="AH93" i="54"/>
  <c r="AG93" i="54"/>
  <c r="AF93" i="54"/>
  <c r="AE93" i="54"/>
  <c r="AD93" i="54"/>
  <c r="W93" i="54"/>
  <c r="J93" i="54"/>
  <c r="H93" i="54"/>
  <c r="G93" i="54"/>
  <c r="AK92" i="54"/>
  <c r="AJ92" i="54"/>
  <c r="AI92" i="54"/>
  <c r="AH92" i="54"/>
  <c r="AG92" i="54"/>
  <c r="AF92" i="54"/>
  <c r="AE92" i="54"/>
  <c r="AD92" i="54"/>
  <c r="W92" i="54"/>
  <c r="J92" i="54"/>
  <c r="H92" i="54"/>
  <c r="G92" i="54"/>
  <c r="AK91" i="54"/>
  <c r="AJ91" i="54"/>
  <c r="AI91" i="54"/>
  <c r="AH91" i="54"/>
  <c r="AG91" i="54"/>
  <c r="AF91" i="54"/>
  <c r="AE91" i="54"/>
  <c r="AD91" i="54"/>
  <c r="W91" i="54"/>
  <c r="S91" i="54"/>
  <c r="J91" i="54"/>
  <c r="H91" i="54"/>
  <c r="G91" i="54"/>
  <c r="AK90" i="54"/>
  <c r="AJ90" i="54"/>
  <c r="AI90" i="54"/>
  <c r="AH90" i="54"/>
  <c r="AG90" i="54"/>
  <c r="AF90" i="54"/>
  <c r="AE90" i="54"/>
  <c r="AD90" i="54"/>
  <c r="W90" i="54"/>
  <c r="S90" i="54"/>
  <c r="J90" i="54"/>
  <c r="H90" i="54"/>
  <c r="G90" i="54"/>
  <c r="AK89" i="54"/>
  <c r="AJ89" i="54"/>
  <c r="AI89" i="54"/>
  <c r="AH89" i="54"/>
  <c r="AG89" i="54"/>
  <c r="AF89" i="54"/>
  <c r="AE89" i="54"/>
  <c r="AD89" i="54"/>
  <c r="W89" i="54"/>
  <c r="J89" i="54"/>
  <c r="H89" i="54"/>
  <c r="G89" i="54"/>
  <c r="AK88" i="54"/>
  <c r="AJ88" i="54"/>
  <c r="AI88" i="54"/>
  <c r="AH88" i="54"/>
  <c r="AG88" i="54"/>
  <c r="AF88" i="54"/>
  <c r="AE88" i="54"/>
  <c r="AD88" i="54"/>
  <c r="W88" i="54"/>
  <c r="J88" i="54"/>
  <c r="H88" i="54"/>
  <c r="G88" i="54"/>
  <c r="AK87" i="54"/>
  <c r="AJ87" i="54"/>
  <c r="AI87" i="54"/>
  <c r="AH87" i="54"/>
  <c r="AG87" i="54"/>
  <c r="AF87" i="54"/>
  <c r="AE87" i="54"/>
  <c r="AD87" i="54"/>
  <c r="W87" i="54"/>
  <c r="S87" i="54"/>
  <c r="J87" i="54"/>
  <c r="H87" i="54"/>
  <c r="G87" i="54"/>
  <c r="AK86" i="54"/>
  <c r="AJ86" i="54"/>
  <c r="AI86" i="54"/>
  <c r="AH86" i="54"/>
  <c r="AG86" i="54"/>
  <c r="AF86" i="54"/>
  <c r="AE86" i="54"/>
  <c r="AD86" i="54"/>
  <c r="W86" i="54"/>
  <c r="S86" i="54"/>
  <c r="J86" i="54"/>
  <c r="H86" i="54"/>
  <c r="G86" i="54"/>
  <c r="AK85" i="54"/>
  <c r="AJ85" i="54"/>
  <c r="AI85" i="54"/>
  <c r="AH85" i="54"/>
  <c r="AG85" i="54"/>
  <c r="AF85" i="54"/>
  <c r="AE85" i="54"/>
  <c r="AD85" i="54"/>
  <c r="W85" i="54"/>
  <c r="J85" i="54"/>
  <c r="H85" i="54"/>
  <c r="G85" i="54"/>
  <c r="AK84" i="54"/>
  <c r="AJ84" i="54"/>
  <c r="AI84" i="54"/>
  <c r="AH84" i="54"/>
  <c r="AG84" i="54"/>
  <c r="AF84" i="54"/>
  <c r="AE84" i="54"/>
  <c r="AD84" i="54"/>
  <c r="W84" i="54"/>
  <c r="J84" i="54"/>
  <c r="H84" i="54"/>
  <c r="G84" i="54"/>
  <c r="AK83" i="54"/>
  <c r="AJ83" i="54"/>
  <c r="AI83" i="54"/>
  <c r="AH83" i="54"/>
  <c r="AG83" i="54"/>
  <c r="AF83" i="54"/>
  <c r="AE83" i="54"/>
  <c r="AD83" i="54"/>
  <c r="W83" i="54"/>
  <c r="S83" i="54"/>
  <c r="J83" i="54"/>
  <c r="H83" i="54"/>
  <c r="G83" i="54"/>
  <c r="AK82" i="54"/>
  <c r="AJ82" i="54"/>
  <c r="AI82" i="54"/>
  <c r="AH82" i="54"/>
  <c r="AG82" i="54"/>
  <c r="AF82" i="54"/>
  <c r="AE82" i="54"/>
  <c r="AD82" i="54"/>
  <c r="W82" i="54"/>
  <c r="S82" i="54"/>
  <c r="J82" i="54"/>
  <c r="H82" i="54"/>
  <c r="G82" i="54"/>
  <c r="AK81" i="54"/>
  <c r="AJ81" i="54"/>
  <c r="AI81" i="54"/>
  <c r="AH81" i="54"/>
  <c r="AG81" i="54"/>
  <c r="AF81" i="54"/>
  <c r="AE81" i="54"/>
  <c r="AD81" i="54"/>
  <c r="W81" i="54"/>
  <c r="J81" i="54"/>
  <c r="H81" i="54"/>
  <c r="G81" i="54"/>
  <c r="AK80" i="54"/>
  <c r="AJ80" i="54"/>
  <c r="AI80" i="54"/>
  <c r="AH80" i="54"/>
  <c r="AG80" i="54"/>
  <c r="AF80" i="54"/>
  <c r="AE80" i="54"/>
  <c r="AD80" i="54"/>
  <c r="W80" i="54"/>
  <c r="J80" i="54"/>
  <c r="H80" i="54"/>
  <c r="G80" i="54"/>
  <c r="AK79" i="54"/>
  <c r="AJ79" i="54"/>
  <c r="AI79" i="54"/>
  <c r="AH79" i="54"/>
  <c r="AG79" i="54"/>
  <c r="AF79" i="54"/>
  <c r="AE79" i="54"/>
  <c r="AD79" i="54"/>
  <c r="W79" i="54"/>
  <c r="S79" i="54"/>
  <c r="J79" i="54"/>
  <c r="H79" i="54"/>
  <c r="G79" i="54"/>
  <c r="AK78" i="54"/>
  <c r="AJ78" i="54"/>
  <c r="AI78" i="54"/>
  <c r="AH78" i="54"/>
  <c r="AG78" i="54"/>
  <c r="AF78" i="54"/>
  <c r="AE78" i="54"/>
  <c r="AD78" i="54"/>
  <c r="W78" i="54"/>
  <c r="S78" i="54"/>
  <c r="J78" i="54"/>
  <c r="H78" i="54"/>
  <c r="G78" i="54"/>
  <c r="AK77" i="54"/>
  <c r="AJ77" i="54"/>
  <c r="AI77" i="54"/>
  <c r="AH77" i="54"/>
  <c r="AG77" i="54"/>
  <c r="AF77" i="54"/>
  <c r="AE77" i="54"/>
  <c r="AD77" i="54"/>
  <c r="W77" i="54"/>
  <c r="J77" i="54"/>
  <c r="H77" i="54"/>
  <c r="G77" i="54"/>
  <c r="AK76" i="54"/>
  <c r="AJ76" i="54"/>
  <c r="AI76" i="54"/>
  <c r="AH76" i="54"/>
  <c r="AG76" i="54"/>
  <c r="AF76" i="54"/>
  <c r="AE76" i="54"/>
  <c r="AD76" i="54"/>
  <c r="W76" i="54"/>
  <c r="J76" i="54"/>
  <c r="H76" i="54"/>
  <c r="G76" i="54"/>
  <c r="AK75" i="54"/>
  <c r="AJ75" i="54"/>
  <c r="AI75" i="54"/>
  <c r="AH75" i="54"/>
  <c r="AG75" i="54"/>
  <c r="AF75" i="54"/>
  <c r="AE75" i="54"/>
  <c r="AD75" i="54"/>
  <c r="W75" i="54"/>
  <c r="S75" i="54"/>
  <c r="J75" i="54"/>
  <c r="H75" i="54"/>
  <c r="G75" i="54"/>
  <c r="AK74" i="54"/>
  <c r="AJ74" i="54"/>
  <c r="AI74" i="54"/>
  <c r="AH74" i="54"/>
  <c r="AG74" i="54"/>
  <c r="AF74" i="54"/>
  <c r="AE74" i="54"/>
  <c r="AD74" i="54"/>
  <c r="W74" i="54"/>
  <c r="S74" i="54"/>
  <c r="J74" i="54"/>
  <c r="H74" i="54"/>
  <c r="G74" i="54"/>
  <c r="AK73" i="54"/>
  <c r="AJ73" i="54"/>
  <c r="AI73" i="54"/>
  <c r="AH73" i="54"/>
  <c r="AG73" i="54"/>
  <c r="AF73" i="54"/>
  <c r="AE73" i="54"/>
  <c r="AD73" i="54"/>
  <c r="W73" i="54"/>
  <c r="J73" i="54"/>
  <c r="H73" i="54"/>
  <c r="G73" i="54"/>
  <c r="AK72" i="54"/>
  <c r="AJ72" i="54"/>
  <c r="AI72" i="54"/>
  <c r="AH72" i="54"/>
  <c r="AG72" i="54"/>
  <c r="AF72" i="54"/>
  <c r="AE72" i="54"/>
  <c r="AE132" i="54" s="1"/>
  <c r="AD72" i="54"/>
  <c r="W72" i="54"/>
  <c r="J72" i="54"/>
  <c r="H72" i="54"/>
  <c r="G72" i="54"/>
  <c r="D194" i="54"/>
  <c r="I194" i="54"/>
  <c r="I132" i="54"/>
  <c r="D132" i="54"/>
  <c r="AJ18" i="54"/>
  <c r="AD11" i="54"/>
  <c r="AE11" i="54"/>
  <c r="AF11" i="54"/>
  <c r="AG11" i="54"/>
  <c r="AH11" i="54"/>
  <c r="AI11" i="54"/>
  <c r="AJ11" i="54"/>
  <c r="AK11" i="54"/>
  <c r="AD12" i="54"/>
  <c r="AE12" i="54"/>
  <c r="AF12" i="54"/>
  <c r="AG12" i="54"/>
  <c r="AH12" i="54"/>
  <c r="AI12" i="54"/>
  <c r="AJ12" i="54"/>
  <c r="AK12" i="54"/>
  <c r="AD13" i="54"/>
  <c r="AE13" i="54"/>
  <c r="AF13" i="54"/>
  <c r="AG13" i="54"/>
  <c r="AH13" i="54"/>
  <c r="AI13" i="54"/>
  <c r="AJ13" i="54"/>
  <c r="AK13" i="54"/>
  <c r="AD14" i="54"/>
  <c r="AE14" i="54"/>
  <c r="AF14" i="54"/>
  <c r="AG14" i="54"/>
  <c r="AH14" i="54"/>
  <c r="AI14" i="54"/>
  <c r="AJ14" i="54"/>
  <c r="AK14" i="54"/>
  <c r="AD15" i="54"/>
  <c r="AE15" i="54"/>
  <c r="AF15" i="54"/>
  <c r="AG15" i="54"/>
  <c r="AH15" i="54"/>
  <c r="AI15" i="54"/>
  <c r="AJ15" i="54"/>
  <c r="AK15" i="54"/>
  <c r="AD16" i="54"/>
  <c r="AE16" i="54"/>
  <c r="AF16" i="54"/>
  <c r="AG16" i="54"/>
  <c r="AH16" i="54"/>
  <c r="AI16" i="54"/>
  <c r="AJ16" i="54"/>
  <c r="AK16" i="54"/>
  <c r="AD17" i="54"/>
  <c r="AE17" i="54"/>
  <c r="AF17" i="54"/>
  <c r="AG17" i="54"/>
  <c r="AH17" i="54"/>
  <c r="AI17" i="54"/>
  <c r="AJ17" i="54"/>
  <c r="AK17" i="54"/>
  <c r="AD18" i="54"/>
  <c r="AE18" i="54"/>
  <c r="AF18" i="54"/>
  <c r="AG18" i="54"/>
  <c r="AH18" i="54"/>
  <c r="AI18" i="54"/>
  <c r="AK18" i="54"/>
  <c r="AD19" i="54"/>
  <c r="AE19" i="54"/>
  <c r="AF19" i="54"/>
  <c r="AG19" i="54"/>
  <c r="AH19" i="54"/>
  <c r="AI19" i="54"/>
  <c r="AJ19" i="54"/>
  <c r="AK19" i="54"/>
  <c r="AD20" i="54"/>
  <c r="AE20" i="54"/>
  <c r="AF20" i="54"/>
  <c r="AG20" i="54"/>
  <c r="AH20" i="54"/>
  <c r="AI20" i="54"/>
  <c r="AJ20" i="54"/>
  <c r="AK20" i="54"/>
  <c r="AD21" i="54"/>
  <c r="AE21" i="54"/>
  <c r="AF21" i="54"/>
  <c r="AG21" i="54"/>
  <c r="AH21" i="54"/>
  <c r="AI21" i="54"/>
  <c r="AJ21" i="54"/>
  <c r="AK21" i="54"/>
  <c r="AD22" i="54"/>
  <c r="AE22" i="54"/>
  <c r="AF22" i="54"/>
  <c r="AG22" i="54"/>
  <c r="AH22" i="54"/>
  <c r="AI22" i="54"/>
  <c r="AJ22" i="54"/>
  <c r="AK22" i="54"/>
  <c r="AD23" i="54"/>
  <c r="AE23" i="54"/>
  <c r="AF23" i="54"/>
  <c r="AG23" i="54"/>
  <c r="AH23" i="54"/>
  <c r="AI23" i="54"/>
  <c r="AJ23" i="54"/>
  <c r="AK23" i="54"/>
  <c r="AD24" i="54"/>
  <c r="AE24" i="54"/>
  <c r="AF24" i="54"/>
  <c r="AG24" i="54"/>
  <c r="AH24" i="54"/>
  <c r="AI24" i="54"/>
  <c r="AJ24" i="54"/>
  <c r="AK24" i="54"/>
  <c r="AD25" i="54"/>
  <c r="AE25" i="54"/>
  <c r="AF25" i="54"/>
  <c r="AG25" i="54"/>
  <c r="AH25" i="54"/>
  <c r="AI25" i="54"/>
  <c r="AJ25" i="54"/>
  <c r="AK25" i="54"/>
  <c r="AD26" i="54"/>
  <c r="AE26" i="54"/>
  <c r="AF26" i="54"/>
  <c r="AG26" i="54"/>
  <c r="AH26" i="54"/>
  <c r="AI26" i="54"/>
  <c r="AJ26" i="54"/>
  <c r="AK26" i="54"/>
  <c r="AD27" i="54"/>
  <c r="AE27" i="54"/>
  <c r="AF27" i="54"/>
  <c r="AG27" i="54"/>
  <c r="AH27" i="54"/>
  <c r="AI27" i="54"/>
  <c r="AJ27" i="54"/>
  <c r="AK27" i="54"/>
  <c r="AD28" i="54"/>
  <c r="AE28" i="54"/>
  <c r="AF28" i="54"/>
  <c r="AG28" i="54"/>
  <c r="AH28" i="54"/>
  <c r="AI28" i="54"/>
  <c r="AJ28" i="54"/>
  <c r="AK28" i="54"/>
  <c r="AD29" i="54"/>
  <c r="AE29" i="54"/>
  <c r="AF29" i="54"/>
  <c r="AG29" i="54"/>
  <c r="AH29" i="54"/>
  <c r="AI29" i="54"/>
  <c r="AJ29" i="54"/>
  <c r="AK29" i="54"/>
  <c r="AD30" i="54"/>
  <c r="AE30" i="54"/>
  <c r="AF30" i="54"/>
  <c r="AG30" i="54"/>
  <c r="AH30" i="54"/>
  <c r="AI30" i="54"/>
  <c r="AJ30" i="54"/>
  <c r="AK30" i="54"/>
  <c r="AD31" i="54"/>
  <c r="AE31" i="54"/>
  <c r="AF31" i="54"/>
  <c r="AG31" i="54"/>
  <c r="AH31" i="54"/>
  <c r="AI31" i="54"/>
  <c r="AJ31" i="54"/>
  <c r="AK31" i="54"/>
  <c r="AD32" i="54"/>
  <c r="AE32" i="54"/>
  <c r="AF32" i="54"/>
  <c r="AG32" i="54"/>
  <c r="AH32" i="54"/>
  <c r="AI32" i="54"/>
  <c r="AJ32" i="54"/>
  <c r="AK32" i="54"/>
  <c r="AD33" i="54"/>
  <c r="AE33" i="54"/>
  <c r="AF33" i="54"/>
  <c r="AG33" i="54"/>
  <c r="AH33" i="54"/>
  <c r="AI33" i="54"/>
  <c r="AJ33" i="54"/>
  <c r="AK33" i="54"/>
  <c r="AD34" i="54"/>
  <c r="AE34" i="54"/>
  <c r="AF34" i="54"/>
  <c r="AG34" i="54"/>
  <c r="AH34" i="54"/>
  <c r="AI34" i="54"/>
  <c r="AJ34" i="54"/>
  <c r="AK34" i="54"/>
  <c r="AD35" i="54"/>
  <c r="AE35" i="54"/>
  <c r="AF35" i="54"/>
  <c r="AG35" i="54"/>
  <c r="AH35" i="54"/>
  <c r="AI35" i="54"/>
  <c r="AJ35" i="54"/>
  <c r="AK35" i="54"/>
  <c r="AD36" i="54"/>
  <c r="AE36" i="54"/>
  <c r="AF36" i="54"/>
  <c r="AG36" i="54"/>
  <c r="AH36" i="54"/>
  <c r="AI36" i="54"/>
  <c r="AJ36" i="54"/>
  <c r="AK36" i="54"/>
  <c r="AD37" i="54"/>
  <c r="AE37" i="54"/>
  <c r="AF37" i="54"/>
  <c r="AG37" i="54"/>
  <c r="AH37" i="54"/>
  <c r="AI37" i="54"/>
  <c r="AJ37" i="54"/>
  <c r="AK37" i="54"/>
  <c r="AD38" i="54"/>
  <c r="AE38" i="54"/>
  <c r="AF38" i="54"/>
  <c r="AG38" i="54"/>
  <c r="AH38" i="54"/>
  <c r="AI38" i="54"/>
  <c r="AJ38" i="54"/>
  <c r="AK38" i="54"/>
  <c r="AD39" i="54"/>
  <c r="AE39" i="54"/>
  <c r="AF39" i="54"/>
  <c r="AG39" i="54"/>
  <c r="AH39" i="54"/>
  <c r="AI39" i="54"/>
  <c r="AJ39" i="54"/>
  <c r="AK39" i="54"/>
  <c r="AD40" i="54"/>
  <c r="AE40" i="54"/>
  <c r="AF40" i="54"/>
  <c r="AG40" i="54"/>
  <c r="AH40" i="54"/>
  <c r="AI40" i="54"/>
  <c r="AJ40" i="54"/>
  <c r="AK40" i="54"/>
  <c r="AD41" i="54"/>
  <c r="AE41" i="54"/>
  <c r="AF41" i="54"/>
  <c r="AG41" i="54"/>
  <c r="AH41" i="54"/>
  <c r="AI41" i="54"/>
  <c r="AJ41" i="54"/>
  <c r="AK41" i="54"/>
  <c r="AD42" i="54"/>
  <c r="AE42" i="54"/>
  <c r="AF42" i="54"/>
  <c r="AG42" i="54"/>
  <c r="AH42" i="54"/>
  <c r="AI42" i="54"/>
  <c r="AJ42" i="54"/>
  <c r="AK42" i="54"/>
  <c r="AD43" i="54"/>
  <c r="AE43" i="54"/>
  <c r="AF43" i="54"/>
  <c r="AG43" i="54"/>
  <c r="AH43" i="54"/>
  <c r="AI43" i="54"/>
  <c r="AJ43" i="54"/>
  <c r="AK43" i="54"/>
  <c r="AD44" i="54"/>
  <c r="AE44" i="54"/>
  <c r="AF44" i="54"/>
  <c r="AG44" i="54"/>
  <c r="AH44" i="54"/>
  <c r="AI44" i="54"/>
  <c r="AJ44" i="54"/>
  <c r="AK44" i="54"/>
  <c r="AD45" i="54"/>
  <c r="AE45" i="54"/>
  <c r="AF45" i="54"/>
  <c r="AG45" i="54"/>
  <c r="AH45" i="54"/>
  <c r="AI45" i="54"/>
  <c r="AJ45" i="54"/>
  <c r="AK45" i="54"/>
  <c r="AD46" i="54"/>
  <c r="AE46" i="54"/>
  <c r="AF46" i="54"/>
  <c r="AG46" i="54"/>
  <c r="AH46" i="54"/>
  <c r="AI46" i="54"/>
  <c r="AJ46" i="54"/>
  <c r="AK46" i="54"/>
  <c r="AD47" i="54"/>
  <c r="AE47" i="54"/>
  <c r="AF47" i="54"/>
  <c r="AG47" i="54"/>
  <c r="AH47" i="54"/>
  <c r="AI47" i="54"/>
  <c r="AJ47" i="54"/>
  <c r="AK47" i="54"/>
  <c r="AD48" i="54"/>
  <c r="AE48" i="54"/>
  <c r="AF48" i="54"/>
  <c r="AG48" i="54"/>
  <c r="AH48" i="54"/>
  <c r="AI48" i="54"/>
  <c r="AJ48" i="54"/>
  <c r="AK48" i="54"/>
  <c r="AD49" i="54"/>
  <c r="AE49" i="54"/>
  <c r="AF49" i="54"/>
  <c r="AG49" i="54"/>
  <c r="AH49" i="54"/>
  <c r="AI49" i="54"/>
  <c r="AJ49" i="54"/>
  <c r="AK49" i="54"/>
  <c r="AD50" i="54"/>
  <c r="AE50" i="54"/>
  <c r="AF50" i="54"/>
  <c r="AG50" i="54"/>
  <c r="AH50" i="54"/>
  <c r="AI50" i="54"/>
  <c r="AJ50" i="54"/>
  <c r="AK50" i="54"/>
  <c r="AD51" i="54"/>
  <c r="AE51" i="54"/>
  <c r="AF51" i="54"/>
  <c r="AG51" i="54"/>
  <c r="AH51" i="54"/>
  <c r="AI51" i="54"/>
  <c r="AJ51" i="54"/>
  <c r="AK51" i="54"/>
  <c r="AD52" i="54"/>
  <c r="AE52" i="54"/>
  <c r="AF52" i="54"/>
  <c r="AG52" i="54"/>
  <c r="AH52" i="54"/>
  <c r="AI52" i="54"/>
  <c r="AJ52" i="54"/>
  <c r="AK52" i="54"/>
  <c r="AD53" i="54"/>
  <c r="AE53" i="54"/>
  <c r="AF53" i="54"/>
  <c r="AG53" i="54"/>
  <c r="AH53" i="54"/>
  <c r="AI53" i="54"/>
  <c r="AJ53" i="54"/>
  <c r="AK53" i="54"/>
  <c r="AD54" i="54"/>
  <c r="AE54" i="54"/>
  <c r="AF54" i="54"/>
  <c r="AG54" i="54"/>
  <c r="AH54" i="54"/>
  <c r="AI54" i="54"/>
  <c r="AJ54" i="54"/>
  <c r="AK54" i="54"/>
  <c r="AD55" i="54"/>
  <c r="AE55" i="54"/>
  <c r="AF55" i="54"/>
  <c r="AG55" i="54"/>
  <c r="AH55" i="54"/>
  <c r="AI55" i="54"/>
  <c r="AJ55" i="54"/>
  <c r="AK55" i="54"/>
  <c r="AD56" i="54"/>
  <c r="AE56" i="54"/>
  <c r="AF56" i="54"/>
  <c r="AG56" i="54"/>
  <c r="AH56" i="54"/>
  <c r="AI56" i="54"/>
  <c r="AJ56" i="54"/>
  <c r="AK56" i="54"/>
  <c r="AD57" i="54"/>
  <c r="AE57" i="54"/>
  <c r="AF57" i="54"/>
  <c r="AG57" i="54"/>
  <c r="AH57" i="54"/>
  <c r="AI57" i="54"/>
  <c r="AJ57" i="54"/>
  <c r="AK57" i="54"/>
  <c r="AD58" i="54"/>
  <c r="AE58" i="54"/>
  <c r="AF58" i="54"/>
  <c r="AG58" i="54"/>
  <c r="AH58" i="54"/>
  <c r="AI58" i="54"/>
  <c r="AJ58" i="54"/>
  <c r="AK58" i="54"/>
  <c r="AD59" i="54"/>
  <c r="AE59" i="54"/>
  <c r="AF59" i="54"/>
  <c r="AG59" i="54"/>
  <c r="AH59" i="54"/>
  <c r="AI59" i="54"/>
  <c r="AJ59" i="54"/>
  <c r="AK59" i="54"/>
  <c r="AD60" i="54"/>
  <c r="AE60" i="54"/>
  <c r="AF60" i="54"/>
  <c r="AG60" i="54"/>
  <c r="AH60" i="54"/>
  <c r="AI60" i="54"/>
  <c r="AJ60" i="54"/>
  <c r="AK60" i="54"/>
  <c r="AD61" i="54"/>
  <c r="AE61" i="54"/>
  <c r="AF61" i="54"/>
  <c r="AG61" i="54"/>
  <c r="AH61" i="54"/>
  <c r="AI61" i="54"/>
  <c r="AJ61" i="54"/>
  <c r="AK61" i="54"/>
  <c r="AD62" i="54"/>
  <c r="AE62" i="54"/>
  <c r="AF62" i="54"/>
  <c r="AG62" i="54"/>
  <c r="AH62" i="54"/>
  <c r="AI62" i="54"/>
  <c r="AJ62" i="54"/>
  <c r="AK62" i="54"/>
  <c r="AD63" i="54"/>
  <c r="AE63" i="54"/>
  <c r="AF63" i="54"/>
  <c r="AG63" i="54"/>
  <c r="AH63" i="54"/>
  <c r="AI63" i="54"/>
  <c r="AJ63" i="54"/>
  <c r="AK63" i="54"/>
  <c r="AD64" i="54"/>
  <c r="AE64" i="54"/>
  <c r="AF64" i="54"/>
  <c r="AG64" i="54"/>
  <c r="AH64" i="54"/>
  <c r="AI64" i="54"/>
  <c r="AJ64" i="54"/>
  <c r="AK64" i="54"/>
  <c r="AD65" i="54"/>
  <c r="AE65" i="54"/>
  <c r="AF65" i="54"/>
  <c r="AG65" i="54"/>
  <c r="AH65" i="54"/>
  <c r="AI65" i="54"/>
  <c r="AJ65" i="54"/>
  <c r="AK65" i="54"/>
  <c r="AD66" i="54"/>
  <c r="AE66" i="54"/>
  <c r="AF66" i="54"/>
  <c r="AG66" i="54"/>
  <c r="AH66" i="54"/>
  <c r="AI66" i="54"/>
  <c r="AJ66" i="54"/>
  <c r="AK66" i="54"/>
  <c r="AD67" i="54"/>
  <c r="AE67" i="54"/>
  <c r="AF67" i="54"/>
  <c r="AG67" i="54"/>
  <c r="AH67" i="54"/>
  <c r="AI67" i="54"/>
  <c r="AJ67" i="54"/>
  <c r="AK67" i="54"/>
  <c r="AD68" i="54"/>
  <c r="AE68" i="54"/>
  <c r="AF68" i="54"/>
  <c r="AG68" i="54"/>
  <c r="AH68" i="54"/>
  <c r="AI68" i="54"/>
  <c r="AJ68" i="54"/>
  <c r="AK68" i="54"/>
  <c r="AD69" i="54"/>
  <c r="AE69" i="54"/>
  <c r="AF69" i="54"/>
  <c r="AG69" i="54"/>
  <c r="AH69" i="54"/>
  <c r="AI69" i="54"/>
  <c r="AJ69" i="54"/>
  <c r="AK69" i="54"/>
  <c r="W31" i="54"/>
  <c r="W32" i="54"/>
  <c r="W33" i="54"/>
  <c r="W34" i="54"/>
  <c r="W35" i="54"/>
  <c r="W36" i="54"/>
  <c r="W37" i="54"/>
  <c r="W38" i="54"/>
  <c r="W39" i="54"/>
  <c r="W40" i="54"/>
  <c r="W41" i="54"/>
  <c r="W42" i="54"/>
  <c r="W43" i="54"/>
  <c r="W44" i="54"/>
  <c r="W45" i="54"/>
  <c r="W46" i="54"/>
  <c r="W47" i="54"/>
  <c r="W48" i="54"/>
  <c r="W49" i="54"/>
  <c r="W50" i="54"/>
  <c r="W51" i="54"/>
  <c r="W52" i="54"/>
  <c r="W53" i="54"/>
  <c r="W54" i="54"/>
  <c r="W55" i="54"/>
  <c r="W56" i="54"/>
  <c r="W57" i="54"/>
  <c r="W58" i="54"/>
  <c r="W59" i="54"/>
  <c r="W60" i="54"/>
  <c r="W61" i="54"/>
  <c r="W62" i="54"/>
  <c r="W63" i="54"/>
  <c r="W64" i="54"/>
  <c r="W65" i="54"/>
  <c r="W66" i="54"/>
  <c r="W67" i="54"/>
  <c r="W68" i="54"/>
  <c r="W69" i="54"/>
  <c r="S35" i="54"/>
  <c r="S36" i="54"/>
  <c r="S37" i="54"/>
  <c r="S39" i="54"/>
  <c r="S40" i="54"/>
  <c r="S41" i="54"/>
  <c r="S43" i="54"/>
  <c r="S44" i="54"/>
  <c r="S45" i="54"/>
  <c r="S47" i="54"/>
  <c r="S48" i="54"/>
  <c r="S49" i="54"/>
  <c r="S51" i="54"/>
  <c r="S52" i="54"/>
  <c r="S53" i="54"/>
  <c r="S55" i="54"/>
  <c r="S56" i="54"/>
  <c r="S57" i="54"/>
  <c r="S59" i="54"/>
  <c r="S60" i="54"/>
  <c r="S61" i="54"/>
  <c r="S63" i="54"/>
  <c r="S64" i="54"/>
  <c r="S65" i="54"/>
  <c r="S67" i="54"/>
  <c r="S68" i="54"/>
  <c r="S69" i="54"/>
  <c r="J36" i="54"/>
  <c r="J37" i="54"/>
  <c r="J38" i="54"/>
  <c r="J39" i="54"/>
  <c r="J40" i="54"/>
  <c r="J41" i="54"/>
  <c r="J42" i="54"/>
  <c r="J43" i="54"/>
  <c r="J44" i="54"/>
  <c r="J45" i="54"/>
  <c r="J46" i="54"/>
  <c r="J47" i="54"/>
  <c r="J48" i="54"/>
  <c r="J49" i="54"/>
  <c r="J50" i="54"/>
  <c r="J51" i="54"/>
  <c r="J52" i="54"/>
  <c r="J53" i="54"/>
  <c r="J54" i="54"/>
  <c r="J55" i="54"/>
  <c r="J56" i="54"/>
  <c r="J57" i="54"/>
  <c r="J58" i="54"/>
  <c r="J59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60" i="54"/>
  <c r="G61" i="54"/>
  <c r="G62" i="54"/>
  <c r="G63" i="54"/>
  <c r="G64" i="54"/>
  <c r="G65" i="54"/>
  <c r="G66" i="54"/>
  <c r="G67" i="54"/>
  <c r="G68" i="54"/>
  <c r="G69" i="54"/>
  <c r="I70" i="54"/>
  <c r="D70" i="54"/>
  <c r="L10" i="34" s="1"/>
  <c r="B1" i="34"/>
  <c r="F196" i="49"/>
  <c r="G196" i="49"/>
  <c r="E196" i="49"/>
  <c r="K196" i="49" s="1"/>
  <c r="I194" i="41"/>
  <c r="H106" i="34"/>
  <c r="I132" i="41"/>
  <c r="H73" i="34" s="1"/>
  <c r="I70" i="41"/>
  <c r="AF194" i="41"/>
  <c r="AD106" i="34" s="1"/>
  <c r="AH194" i="41"/>
  <c r="AF106" i="34" s="1"/>
  <c r="AD194" i="41"/>
  <c r="AB106" i="34"/>
  <c r="AG194" i="41"/>
  <c r="AH132" i="41"/>
  <c r="AF73" i="34"/>
  <c r="AE132" i="41"/>
  <c r="AC73" i="34" s="1"/>
  <c r="AG132" i="41"/>
  <c r="W132" i="41"/>
  <c r="U73" i="34"/>
  <c r="L106" i="34"/>
  <c r="L73" i="34"/>
  <c r="L40" i="34"/>
  <c r="I194" i="42"/>
  <c r="H105" i="34" s="1"/>
  <c r="I132" i="42"/>
  <c r="H72" i="34" s="1"/>
  <c r="I70" i="42"/>
  <c r="AH70" i="42"/>
  <c r="W70" i="42"/>
  <c r="U39" i="34" s="1"/>
  <c r="AE194" i="42"/>
  <c r="AC105" i="34"/>
  <c r="AF194" i="42"/>
  <c r="AD105" i="34" s="1"/>
  <c r="AD194" i="42"/>
  <c r="AB105" i="34"/>
  <c r="J194" i="42"/>
  <c r="I105" i="34" s="1"/>
  <c r="AG132" i="42"/>
  <c r="AE72" i="34"/>
  <c r="I194" i="35"/>
  <c r="H104" i="34" s="1"/>
  <c r="I132" i="35"/>
  <c r="I70" i="35"/>
  <c r="H38" i="34"/>
  <c r="J194" i="35"/>
  <c r="I104" i="34" s="1"/>
  <c r="AE194" i="35"/>
  <c r="AC104" i="34"/>
  <c r="J132" i="35"/>
  <c r="I71" i="34" s="1"/>
  <c r="AF132" i="35"/>
  <c r="AD71" i="34"/>
  <c r="AH132" i="35"/>
  <c r="L71" i="34"/>
  <c r="L38" i="34"/>
  <c r="I70" i="36"/>
  <c r="I132" i="36"/>
  <c r="H70" i="34" s="1"/>
  <c r="I194" i="36"/>
  <c r="AF194" i="36"/>
  <c r="AD103" i="34"/>
  <c r="AD194" i="36"/>
  <c r="AB103" i="34" s="1"/>
  <c r="W194" i="36"/>
  <c r="U103" i="34"/>
  <c r="AG132" i="36"/>
  <c r="AE70" i="34" s="1"/>
  <c r="AG70" i="36"/>
  <c r="AE37" i="34" s="1"/>
  <c r="L70" i="34"/>
  <c r="L37" i="34"/>
  <c r="I70" i="37"/>
  <c r="H36" i="34" s="1"/>
  <c r="I194" i="37"/>
  <c r="I132" i="37"/>
  <c r="AE194" i="37"/>
  <c r="AC102" i="34" s="1"/>
  <c r="J194" i="37"/>
  <c r="I102" i="34" s="1"/>
  <c r="AG132" i="37"/>
  <c r="AE69" i="34"/>
  <c r="W132" i="37"/>
  <c r="U69" i="34" s="1"/>
  <c r="AE132" i="37"/>
  <c r="AC69" i="34"/>
  <c r="J132" i="37"/>
  <c r="I69" i="34" s="1"/>
  <c r="L102" i="34"/>
  <c r="I70" i="38"/>
  <c r="I132" i="38"/>
  <c r="H68" i="34" s="1"/>
  <c r="I194" i="38"/>
  <c r="H101" i="34" s="1"/>
  <c r="AG194" i="38"/>
  <c r="AE101" i="34"/>
  <c r="AD194" i="38"/>
  <c r="AB101" i="34"/>
  <c r="AF194" i="38"/>
  <c r="AD101" i="34"/>
  <c r="AH194" i="38"/>
  <c r="AE194" i="38"/>
  <c r="AC101" i="34" s="1"/>
  <c r="J194" i="38"/>
  <c r="I101" i="34" s="1"/>
  <c r="AF132" i="38"/>
  <c r="AD68" i="34" s="1"/>
  <c r="AG132" i="38"/>
  <c r="AE132" i="38"/>
  <c r="AC68" i="34"/>
  <c r="J132" i="38"/>
  <c r="I68" i="34" s="1"/>
  <c r="L101" i="34"/>
  <c r="L68" i="34"/>
  <c r="I70" i="39"/>
  <c r="H34" i="34" s="1"/>
  <c r="I132" i="39"/>
  <c r="H67" i="34"/>
  <c r="I194" i="39"/>
  <c r="H100" i="34" s="1"/>
  <c r="J194" i="39"/>
  <c r="I100" i="34" s="1"/>
  <c r="AE194" i="39"/>
  <c r="AC100" i="34"/>
  <c r="AH194" i="39"/>
  <c r="AD194" i="39"/>
  <c r="AB100" i="34"/>
  <c r="L67" i="34"/>
  <c r="I70" i="40"/>
  <c r="I132" i="40"/>
  <c r="I194" i="40"/>
  <c r="H99" i="34"/>
  <c r="AF194" i="40"/>
  <c r="AD99" i="34" s="1"/>
  <c r="W194" i="40"/>
  <c r="U99" i="34"/>
  <c r="J194" i="40"/>
  <c r="I99" i="34" s="1"/>
  <c r="AG132" i="40"/>
  <c r="AE66" i="34" s="1"/>
  <c r="AE132" i="40"/>
  <c r="AC66" i="34" s="1"/>
  <c r="L99" i="34"/>
  <c r="I70" i="28"/>
  <c r="H32" i="34" s="1"/>
  <c r="I194" i="28"/>
  <c r="H98" i="34" s="1"/>
  <c r="I132" i="28"/>
  <c r="H65" i="34"/>
  <c r="AH194" i="28"/>
  <c r="J194" i="28"/>
  <c r="I98" i="34"/>
  <c r="AE194" i="28"/>
  <c r="AC98" i="34"/>
  <c r="AG194" i="28"/>
  <c r="AE98" i="34"/>
  <c r="J132" i="28"/>
  <c r="I65" i="34"/>
  <c r="AF132" i="28"/>
  <c r="AD65" i="34"/>
  <c r="I70" i="32"/>
  <c r="H31" i="34"/>
  <c r="I132" i="32"/>
  <c r="H64" i="34"/>
  <c r="I194" i="32"/>
  <c r="AG194" i="32"/>
  <c r="AE97" i="34" s="1"/>
  <c r="W194" i="32"/>
  <c r="U97" i="34"/>
  <c r="J194" i="32"/>
  <c r="I97" i="34" s="1"/>
  <c r="L64" i="34"/>
  <c r="L31" i="34"/>
  <c r="I70" i="33"/>
  <c r="I132" i="33"/>
  <c r="I194" i="33"/>
  <c r="AD194" i="33"/>
  <c r="AB96" i="34"/>
  <c r="AE194" i="33"/>
  <c r="AC96" i="34"/>
  <c r="L96" i="34"/>
  <c r="L63" i="34"/>
  <c r="L30" i="34"/>
  <c r="I70" i="29"/>
  <c r="I132" i="29"/>
  <c r="H62" i="34"/>
  <c r="I194" i="29"/>
  <c r="AH194" i="29"/>
  <c r="AF95" i="34" s="1"/>
  <c r="AE194" i="29"/>
  <c r="AC95" i="34" s="1"/>
  <c r="J132" i="29"/>
  <c r="I62" i="34" s="1"/>
  <c r="I70" i="30"/>
  <c r="I132" i="30"/>
  <c r="I194" i="30"/>
  <c r="H94" i="34" s="1"/>
  <c r="AG194" i="30"/>
  <c r="AE94" i="34" s="1"/>
  <c r="AF194" i="30"/>
  <c r="AD94" i="34"/>
  <c r="AE132" i="30"/>
  <c r="AC61" i="34" s="1"/>
  <c r="J132" i="30"/>
  <c r="I61" i="34"/>
  <c r="L61" i="34"/>
  <c r="I70" i="31"/>
  <c r="I132" i="31"/>
  <c r="I194" i="31"/>
  <c r="AG194" i="31"/>
  <c r="AE93" i="34" s="1"/>
  <c r="AH194" i="31"/>
  <c r="AF194" i="31"/>
  <c r="AD93" i="34"/>
  <c r="AD194" i="31"/>
  <c r="AB93" i="34"/>
  <c r="I194" i="5"/>
  <c r="I132" i="5"/>
  <c r="H59" i="34" s="1"/>
  <c r="I70" i="5"/>
  <c r="H26" i="34" s="1"/>
  <c r="AD194" i="5"/>
  <c r="AB92" i="34" s="1"/>
  <c r="J194" i="5"/>
  <c r="I92" i="34"/>
  <c r="AF194" i="5"/>
  <c r="AD92" i="34" s="1"/>
  <c r="AF132" i="5"/>
  <c r="AD59" i="34"/>
  <c r="L26" i="34"/>
  <c r="I194" i="6"/>
  <c r="I70" i="6"/>
  <c r="I132" i="6"/>
  <c r="H58" i="34"/>
  <c r="AE194" i="6"/>
  <c r="AC91" i="34"/>
  <c r="AG194" i="6"/>
  <c r="AE91" i="34"/>
  <c r="J194" i="6"/>
  <c r="I91" i="34"/>
  <c r="AG132" i="6"/>
  <c r="AE58" i="34"/>
  <c r="L25" i="34"/>
  <c r="I194" i="7"/>
  <c r="H90" i="34"/>
  <c r="I132" i="7"/>
  <c r="H57" i="34" s="1"/>
  <c r="I70" i="7"/>
  <c r="H24" i="34"/>
  <c r="J194" i="7"/>
  <c r="I90" i="34"/>
  <c r="AH194" i="7"/>
  <c r="AD194" i="7"/>
  <c r="AB90" i="34"/>
  <c r="AF70" i="7"/>
  <c r="AD24" i="34" s="1"/>
  <c r="L90" i="34"/>
  <c r="L24" i="34"/>
  <c r="I70" i="8"/>
  <c r="H23" i="34" s="1"/>
  <c r="I132" i="8"/>
  <c r="I194" i="8"/>
  <c r="AE89" i="34"/>
  <c r="J194" i="8"/>
  <c r="I89" i="34" s="1"/>
  <c r="AF132" i="8"/>
  <c r="AD56" i="34"/>
  <c r="AG132" i="8"/>
  <c r="AE56" i="34" s="1"/>
  <c r="AH132" i="8"/>
  <c r="AE132" i="8"/>
  <c r="AC56" i="34"/>
  <c r="I56" i="34"/>
  <c r="L89" i="34"/>
  <c r="L56" i="34"/>
  <c r="I70" i="9"/>
  <c r="H22" i="34"/>
  <c r="I132" i="9"/>
  <c r="H55" i="34" s="1"/>
  <c r="I194" i="9"/>
  <c r="AB88" i="34"/>
  <c r="AF194" i="9"/>
  <c r="AD88" i="34" s="1"/>
  <c r="I70" i="10"/>
  <c r="I132" i="10"/>
  <c r="H54" i="34"/>
  <c r="I194" i="10"/>
  <c r="H87" i="34"/>
  <c r="AD194" i="10"/>
  <c r="AB87" i="34"/>
  <c r="AF54" i="34"/>
  <c r="L21" i="34"/>
  <c r="I194" i="11"/>
  <c r="I132" i="11"/>
  <c r="H53" i="34"/>
  <c r="I70" i="11"/>
  <c r="H20" i="34"/>
  <c r="AH194" i="11"/>
  <c r="AF86" i="34"/>
  <c r="AE194" i="11"/>
  <c r="AC86" i="34"/>
  <c r="I86" i="34"/>
  <c r="AF194" i="11"/>
  <c r="AD86" i="34" s="1"/>
  <c r="I194" i="12"/>
  <c r="H85" i="34"/>
  <c r="I132" i="12"/>
  <c r="H52" i="34" s="1"/>
  <c r="I70" i="12"/>
  <c r="AF194" i="12"/>
  <c r="AD85" i="34"/>
  <c r="AB85" i="34"/>
  <c r="AG194" i="12"/>
  <c r="AE85" i="34"/>
  <c r="U85" i="34"/>
  <c r="AD132" i="12"/>
  <c r="AB52" i="34" s="1"/>
  <c r="I70" i="13"/>
  <c r="I132" i="13"/>
  <c r="I194" i="13"/>
  <c r="H84" i="34" s="1"/>
  <c r="AB51" i="34"/>
  <c r="I194" i="14"/>
  <c r="I132" i="14"/>
  <c r="I70" i="14"/>
  <c r="H17" i="34"/>
  <c r="AG194" i="14"/>
  <c r="AE83" i="34" s="1"/>
  <c r="AH194" i="14"/>
  <c r="AD194" i="14"/>
  <c r="AB83" i="34"/>
  <c r="AF194" i="14"/>
  <c r="AD83" i="34" s="1"/>
  <c r="AE132" i="14"/>
  <c r="AC50" i="34" s="1"/>
  <c r="I194" i="15"/>
  <c r="I132" i="15"/>
  <c r="I70" i="15"/>
  <c r="H16" i="34" s="1"/>
  <c r="AD132" i="15"/>
  <c r="AB49" i="34" s="1"/>
  <c r="L82" i="34"/>
  <c r="I194" i="16"/>
  <c r="I132" i="16"/>
  <c r="H48" i="34" s="1"/>
  <c r="I70" i="16"/>
  <c r="AH194" i="16"/>
  <c r="AF81" i="34" s="1"/>
  <c r="L81" i="34"/>
  <c r="I70" i="17"/>
  <c r="I194" i="17"/>
  <c r="I132" i="17"/>
  <c r="L14" i="34"/>
  <c r="L47" i="34"/>
  <c r="L80" i="34"/>
  <c r="I194" i="18"/>
  <c r="I132" i="18"/>
  <c r="H46" i="34"/>
  <c r="I70" i="18"/>
  <c r="AE194" i="18"/>
  <c r="AC79" i="34" s="1"/>
  <c r="AG194" i="18"/>
  <c r="AE79" i="34" s="1"/>
  <c r="I194" i="3"/>
  <c r="H78" i="34"/>
  <c r="I132" i="3"/>
  <c r="H45" i="34" s="1"/>
  <c r="I70" i="3"/>
  <c r="L78" i="34"/>
  <c r="L45" i="34"/>
  <c r="I194" i="2"/>
  <c r="H77" i="34" s="1"/>
  <c r="I132" i="2"/>
  <c r="I70" i="2"/>
  <c r="AE194" i="2"/>
  <c r="AC77" i="34" s="1"/>
  <c r="L11" i="34"/>
  <c r="AN194" i="54"/>
  <c r="O132" i="54"/>
  <c r="AC43" i="34"/>
  <c r="L43" i="34"/>
  <c r="Y70" i="54"/>
  <c r="V70" i="54"/>
  <c r="U70" i="54"/>
  <c r="Q70" i="54"/>
  <c r="P70" i="54"/>
  <c r="O70" i="54"/>
  <c r="H10" i="34"/>
  <c r="G70" i="54"/>
  <c r="F70" i="54"/>
  <c r="E70" i="54"/>
  <c r="H43" i="34"/>
  <c r="H74" i="34"/>
  <c r="AH194" i="54"/>
  <c r="AF76" i="34"/>
  <c r="L76" i="34"/>
  <c r="AB70" i="54"/>
  <c r="AC70" i="54"/>
  <c r="G11" i="54"/>
  <c r="H11" i="54"/>
  <c r="J11" i="54"/>
  <c r="S11" i="54"/>
  <c r="W11" i="54"/>
  <c r="G12" i="54"/>
  <c r="H12" i="54"/>
  <c r="J12" i="54"/>
  <c r="S12" i="54"/>
  <c r="W12" i="54"/>
  <c r="G13" i="54"/>
  <c r="H13" i="54"/>
  <c r="J13" i="54"/>
  <c r="S13" i="54"/>
  <c r="W13" i="54"/>
  <c r="G14" i="54"/>
  <c r="H14" i="54"/>
  <c r="J14" i="54"/>
  <c r="S14" i="54"/>
  <c r="W14" i="54"/>
  <c r="G15" i="54"/>
  <c r="H15" i="54"/>
  <c r="J15" i="54"/>
  <c r="S15" i="54"/>
  <c r="W15" i="54"/>
  <c r="G16" i="54"/>
  <c r="H16" i="54"/>
  <c r="J16" i="54"/>
  <c r="S16" i="54"/>
  <c r="W16" i="54"/>
  <c r="G17" i="54"/>
  <c r="H17" i="54"/>
  <c r="J17" i="54"/>
  <c r="S17" i="54"/>
  <c r="W17" i="54"/>
  <c r="G18" i="54"/>
  <c r="H18" i="54"/>
  <c r="J18" i="54"/>
  <c r="S18" i="54"/>
  <c r="W18" i="54"/>
  <c r="G19" i="54"/>
  <c r="H19" i="54"/>
  <c r="J19" i="54"/>
  <c r="S19" i="54"/>
  <c r="W19" i="54"/>
  <c r="G20" i="54"/>
  <c r="H20" i="54"/>
  <c r="J20" i="54"/>
  <c r="S20" i="54"/>
  <c r="W20" i="54"/>
  <c r="G21" i="54"/>
  <c r="H21" i="54"/>
  <c r="J21" i="54"/>
  <c r="S21" i="54"/>
  <c r="W21" i="54"/>
  <c r="G22" i="54"/>
  <c r="H22" i="54"/>
  <c r="J22" i="54"/>
  <c r="S22" i="54"/>
  <c r="W22" i="54"/>
  <c r="G23" i="54"/>
  <c r="H23" i="54"/>
  <c r="J23" i="54"/>
  <c r="S23" i="54"/>
  <c r="W23" i="54"/>
  <c r="G24" i="54"/>
  <c r="H24" i="54"/>
  <c r="J24" i="54"/>
  <c r="S24" i="54"/>
  <c r="W24" i="54"/>
  <c r="G25" i="54"/>
  <c r="H25" i="54"/>
  <c r="J25" i="54"/>
  <c r="S25" i="54"/>
  <c r="W25" i="54"/>
  <c r="G26" i="54"/>
  <c r="H26" i="54"/>
  <c r="J26" i="54"/>
  <c r="S26" i="54"/>
  <c r="W26" i="54"/>
  <c r="G27" i="54"/>
  <c r="H27" i="54"/>
  <c r="J27" i="54"/>
  <c r="S27" i="54"/>
  <c r="W27" i="54"/>
  <c r="G28" i="54"/>
  <c r="H28" i="54"/>
  <c r="J28" i="54"/>
  <c r="S28" i="54"/>
  <c r="W28" i="54"/>
  <c r="G29" i="54"/>
  <c r="H29" i="54"/>
  <c r="J29" i="54"/>
  <c r="S29" i="54"/>
  <c r="W29" i="54"/>
  <c r="G30" i="54"/>
  <c r="H30" i="54"/>
  <c r="J30" i="54"/>
  <c r="S30" i="54"/>
  <c r="W30" i="54"/>
  <c r="G31" i="54"/>
  <c r="H31" i="54"/>
  <c r="J31" i="54"/>
  <c r="S31" i="54"/>
  <c r="G32" i="54"/>
  <c r="H32" i="54"/>
  <c r="J32" i="54"/>
  <c r="S32" i="54"/>
  <c r="G33" i="54"/>
  <c r="H33" i="54"/>
  <c r="J33" i="54"/>
  <c r="S33" i="54"/>
  <c r="G34" i="54"/>
  <c r="H34" i="54"/>
  <c r="J34" i="54"/>
  <c r="H35" i="54"/>
  <c r="J35" i="54"/>
  <c r="H36" i="54"/>
  <c r="H37" i="54"/>
  <c r="H38" i="54"/>
  <c r="H59" i="54"/>
  <c r="H60" i="54"/>
  <c r="J60" i="54"/>
  <c r="H61" i="54"/>
  <c r="J61" i="54"/>
  <c r="H62" i="54"/>
  <c r="J62" i="54"/>
  <c r="H63" i="54"/>
  <c r="J63" i="54"/>
  <c r="H64" i="54"/>
  <c r="J64" i="54"/>
  <c r="H65" i="54"/>
  <c r="J65" i="54"/>
  <c r="H66" i="54"/>
  <c r="J66" i="54"/>
  <c r="H67" i="54"/>
  <c r="J67" i="54"/>
  <c r="H68" i="54"/>
  <c r="J68" i="54"/>
  <c r="H69" i="54"/>
  <c r="J69" i="54"/>
  <c r="E132" i="3"/>
  <c r="E45" i="34"/>
  <c r="W10" i="54"/>
  <c r="S10" i="54"/>
  <c r="J10" i="54"/>
  <c r="H10" i="54"/>
  <c r="G10" i="54"/>
  <c r="CA4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10" i="51"/>
  <c r="C10" i="34"/>
  <c r="AD6" i="47"/>
  <c r="U6" i="47"/>
  <c r="E42" i="47"/>
  <c r="E43" i="47"/>
  <c r="E44" i="47"/>
  <c r="E45" i="47"/>
  <c r="E46" i="47"/>
  <c r="E47" i="47"/>
  <c r="E48" i="47"/>
  <c r="E49" i="47"/>
  <c r="E50" i="47"/>
  <c r="E51" i="47"/>
  <c r="P70" i="18"/>
  <c r="V23" i="47"/>
  <c r="Z11" i="47"/>
  <c r="U14" i="47"/>
  <c r="V16" i="47"/>
  <c r="AD19" i="47"/>
  <c r="AC19" i="47"/>
  <c r="V22" i="47"/>
  <c r="V24" i="47"/>
  <c r="U26" i="47"/>
  <c r="V31" i="47"/>
  <c r="AC32" i="47"/>
  <c r="U33" i="47"/>
  <c r="J2" i="51"/>
  <c r="E70" i="31"/>
  <c r="E27" i="34" s="1"/>
  <c r="AC132" i="10"/>
  <c r="AC70" i="15"/>
  <c r="AA16" i="34"/>
  <c r="E70" i="17"/>
  <c r="Y29" i="47"/>
  <c r="U11" i="47"/>
  <c r="U15" i="47"/>
  <c r="V19" i="47"/>
  <c r="U25" i="47"/>
  <c r="AC132" i="3"/>
  <c r="AA45" i="34"/>
  <c r="AC21" i="47"/>
  <c r="Y26" i="47"/>
  <c r="AC132" i="18"/>
  <c r="AA46" i="34"/>
  <c r="Q132" i="3"/>
  <c r="E194" i="3"/>
  <c r="E78" i="34"/>
  <c r="G61" i="51"/>
  <c r="E132" i="14"/>
  <c r="E50" i="34" s="1"/>
  <c r="E70" i="15"/>
  <c r="E16" i="34"/>
  <c r="E132" i="16"/>
  <c r="E48" i="34" s="1"/>
  <c r="BF28" i="51"/>
  <c r="BF29" i="51"/>
  <c r="E39" i="47"/>
  <c r="E132" i="2"/>
  <c r="AC132" i="54"/>
  <c r="AA43" i="34" s="1"/>
  <c r="AH10" i="54"/>
  <c r="AI10" i="54"/>
  <c r="AF10" i="54"/>
  <c r="AE10" i="54"/>
  <c r="AD10" i="54"/>
  <c r="I48" i="47"/>
  <c r="AC70" i="2"/>
  <c r="AA11" i="34"/>
  <c r="AC70" i="18"/>
  <c r="AA13" i="34"/>
  <c r="U132" i="17"/>
  <c r="S47" i="34"/>
  <c r="T47" i="34"/>
  <c r="R14" i="51" s="1"/>
  <c r="E132" i="54"/>
  <c r="E43" i="34" s="1"/>
  <c r="AC70" i="42"/>
  <c r="AC132" i="32"/>
  <c r="AA64" i="34"/>
  <c r="AC70" i="32"/>
  <c r="Q70" i="32"/>
  <c r="O31" i="34"/>
  <c r="E132" i="29"/>
  <c r="E62" i="34" s="1"/>
  <c r="AC70" i="29"/>
  <c r="AA29" i="34"/>
  <c r="AU70" i="5"/>
  <c r="AR26" i="34" s="1"/>
  <c r="AC70" i="5"/>
  <c r="AA26" i="34"/>
  <c r="AC70" i="6"/>
  <c r="AA25" i="34" s="1"/>
  <c r="E70" i="6"/>
  <c r="E25" i="34"/>
  <c r="E70" i="8"/>
  <c r="E23" i="34" s="1"/>
  <c r="E132" i="9"/>
  <c r="E132" i="17"/>
  <c r="E47" i="34"/>
  <c r="F70" i="2"/>
  <c r="AY7" i="34"/>
  <c r="BB7" i="3"/>
  <c r="AJ4" i="34"/>
  <c r="AG36" i="47"/>
  <c r="BD39" i="51"/>
  <c r="G69" i="51"/>
  <c r="AF36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19" i="47"/>
  <c r="AH20" i="47"/>
  <c r="AH21" i="47"/>
  <c r="AH22" i="47"/>
  <c r="AH23" i="47"/>
  <c r="AH24" i="47"/>
  <c r="AH25" i="47"/>
  <c r="AH26" i="47"/>
  <c r="AH27" i="47"/>
  <c r="AH28" i="47"/>
  <c r="AH29" i="47"/>
  <c r="AH30" i="47"/>
  <c r="AH31" i="47"/>
  <c r="AH32" i="47"/>
  <c r="AH33" i="47"/>
  <c r="AH34" i="47"/>
  <c r="AH35" i="47"/>
  <c r="AH5" i="47"/>
  <c r="V76" i="34"/>
  <c r="V43" i="34"/>
  <c r="AC5" i="47"/>
  <c r="BE16" i="51"/>
  <c r="BE15" i="51"/>
  <c r="BE14" i="51"/>
  <c r="D108" i="34"/>
  <c r="C106" i="34"/>
  <c r="AB35" i="47"/>
  <c r="C105" i="34"/>
  <c r="AB34" i="47"/>
  <c r="C104" i="34"/>
  <c r="AB33" i="47"/>
  <c r="C103" i="34"/>
  <c r="AB32" i="47"/>
  <c r="C102" i="34"/>
  <c r="AB31" i="47"/>
  <c r="C101" i="34"/>
  <c r="AB30" i="47"/>
  <c r="C100" i="34"/>
  <c r="AB29" i="47"/>
  <c r="C99" i="34"/>
  <c r="AB28" i="47"/>
  <c r="C98" i="34"/>
  <c r="AB27" i="47"/>
  <c r="C97" i="34"/>
  <c r="AB26" i="47"/>
  <c r="C96" i="34"/>
  <c r="AB25" i="47"/>
  <c r="C95" i="34"/>
  <c r="AB24" i="47"/>
  <c r="C94" i="34"/>
  <c r="AB23" i="47"/>
  <c r="C93" i="34"/>
  <c r="AB22" i="47"/>
  <c r="C92" i="34"/>
  <c r="AB21" i="47"/>
  <c r="C91" i="34"/>
  <c r="AB20" i="47"/>
  <c r="C90" i="34"/>
  <c r="AB19" i="47"/>
  <c r="C89" i="34"/>
  <c r="AB18" i="47"/>
  <c r="C88" i="34"/>
  <c r="AB17" i="47"/>
  <c r="C87" i="34"/>
  <c r="AB16" i="47"/>
  <c r="C86" i="34"/>
  <c r="AB15" i="47"/>
  <c r="C85" i="34"/>
  <c r="AB14" i="47"/>
  <c r="C84" i="34"/>
  <c r="AB13" i="47"/>
  <c r="C83" i="34"/>
  <c r="AB12" i="47"/>
  <c r="AC12" i="47"/>
  <c r="C82" i="34"/>
  <c r="AB11" i="47"/>
  <c r="C81" i="34"/>
  <c r="AB10" i="47" s="1"/>
  <c r="C80" i="34"/>
  <c r="AB9" i="47"/>
  <c r="C79" i="34"/>
  <c r="AB8" i="47" s="1"/>
  <c r="C78" i="34"/>
  <c r="AB7" i="47"/>
  <c r="C77" i="34"/>
  <c r="AB6" i="47" s="1"/>
  <c r="C76" i="34"/>
  <c r="AB5" i="47"/>
  <c r="C73" i="34"/>
  <c r="X35" i="47" s="1"/>
  <c r="C72" i="34"/>
  <c r="X34" i="47"/>
  <c r="C71" i="34"/>
  <c r="X33" i="47" s="1"/>
  <c r="C70" i="34"/>
  <c r="X32" i="47"/>
  <c r="C69" i="34"/>
  <c r="X31" i="47" s="1"/>
  <c r="C68" i="34"/>
  <c r="X30" i="47"/>
  <c r="C67" i="34"/>
  <c r="X29" i="47" s="1"/>
  <c r="C66" i="34"/>
  <c r="X28" i="47"/>
  <c r="C65" i="34"/>
  <c r="X27" i="47" s="1"/>
  <c r="C64" i="34"/>
  <c r="X26" i="47"/>
  <c r="C63" i="34"/>
  <c r="X25" i="47" s="1"/>
  <c r="C62" i="34"/>
  <c r="X24" i="47"/>
  <c r="C61" i="34"/>
  <c r="X23" i="47" s="1"/>
  <c r="C60" i="34"/>
  <c r="X22" i="47"/>
  <c r="C59" i="34"/>
  <c r="X21" i="47" s="1"/>
  <c r="C58" i="34"/>
  <c r="X20" i="47"/>
  <c r="C57" i="34"/>
  <c r="X19" i="47" s="1"/>
  <c r="C56" i="34"/>
  <c r="X18" i="47"/>
  <c r="C55" i="34"/>
  <c r="X17" i="47" s="1"/>
  <c r="C54" i="34"/>
  <c r="X16" i="47"/>
  <c r="C53" i="34"/>
  <c r="X15" i="47" s="1"/>
  <c r="C52" i="34"/>
  <c r="X14" i="47"/>
  <c r="C51" i="34"/>
  <c r="X13" i="47" s="1"/>
  <c r="C50" i="34"/>
  <c r="X12" i="47"/>
  <c r="C49" i="34"/>
  <c r="X11" i="47" s="1"/>
  <c r="C48" i="34"/>
  <c r="X10" i="47"/>
  <c r="C47" i="34"/>
  <c r="X9" i="47" s="1"/>
  <c r="C46" i="34"/>
  <c r="X8" i="47"/>
  <c r="C45" i="34"/>
  <c r="X7" i="47" s="1"/>
  <c r="C44" i="34"/>
  <c r="X6" i="47"/>
  <c r="C43" i="34"/>
  <c r="X5" i="47" s="1"/>
  <c r="BB194" i="41"/>
  <c r="AY106" i="34"/>
  <c r="BA194" i="41"/>
  <c r="AX106" i="34" s="1"/>
  <c r="AZ194" i="41"/>
  <c r="AW106" i="34"/>
  <c r="AY194" i="41"/>
  <c r="AV106" i="34" s="1"/>
  <c r="AX194" i="41"/>
  <c r="AX195" i="41"/>
  <c r="AW194" i="41"/>
  <c r="AT106" i="34" s="1"/>
  <c r="AV194" i="41"/>
  <c r="AS106" i="34"/>
  <c r="AU194" i="41"/>
  <c r="AR106" i="34" s="1"/>
  <c r="AT194" i="41"/>
  <c r="AQ106" i="34"/>
  <c r="AS194" i="41"/>
  <c r="AP106" i="34" s="1"/>
  <c r="AR194" i="41"/>
  <c r="AO106" i="34"/>
  <c r="AQ194" i="41"/>
  <c r="AN106" i="34" s="1"/>
  <c r="AP194" i="41"/>
  <c r="AM106" i="34"/>
  <c r="AO194" i="41"/>
  <c r="AN194" i="41"/>
  <c r="AK106" i="34"/>
  <c r="AM194" i="41"/>
  <c r="AC194" i="41"/>
  <c r="AA106" i="34" s="1"/>
  <c r="AB194" i="41"/>
  <c r="Z106" i="34"/>
  <c r="AA194" i="41"/>
  <c r="Z194" i="41"/>
  <c r="X106" i="34"/>
  <c r="Y194" i="41"/>
  <c r="X194" i="41"/>
  <c r="X195" i="41" s="1"/>
  <c r="U194" i="41"/>
  <c r="S106" i="34"/>
  <c r="Q194" i="41"/>
  <c r="O106" i="34" s="1"/>
  <c r="P194" i="41"/>
  <c r="N106" i="34"/>
  <c r="O194" i="41"/>
  <c r="O195" i="41" s="1"/>
  <c r="F194" i="41"/>
  <c r="F106" i="34"/>
  <c r="G106" i="34"/>
  <c r="E194" i="41"/>
  <c r="V73" i="34"/>
  <c r="BB132" i="41"/>
  <c r="AY73" i="34" s="1"/>
  <c r="BA132" i="41"/>
  <c r="AZ132" i="41"/>
  <c r="AW73" i="34" s="1"/>
  <c r="AY132" i="41"/>
  <c r="AV73" i="34" s="1"/>
  <c r="AX132" i="41"/>
  <c r="AU73" i="34"/>
  <c r="AW132" i="41"/>
  <c r="AT73" i="34" s="1"/>
  <c r="AV132" i="41"/>
  <c r="AS73" i="34"/>
  <c r="AU132" i="41"/>
  <c r="AT132" i="41"/>
  <c r="AQ73" i="34" s="1"/>
  <c r="AS132" i="41"/>
  <c r="AP73" i="34"/>
  <c r="AR132" i="41"/>
  <c r="AO73" i="34" s="1"/>
  <c r="AQ132" i="41"/>
  <c r="AN73" i="34"/>
  <c r="AP132" i="41"/>
  <c r="AM73" i="34" s="1"/>
  <c r="AO132" i="41"/>
  <c r="AL73" i="34"/>
  <c r="AN132" i="41"/>
  <c r="AK73" i="34" s="1"/>
  <c r="AM132" i="41"/>
  <c r="AJ73" i="34"/>
  <c r="AC132" i="41"/>
  <c r="AA73" i="34" s="1"/>
  <c r="AB132" i="41"/>
  <c r="Z73" i="34"/>
  <c r="AA132" i="41"/>
  <c r="Y73" i="34" s="1"/>
  <c r="Z132" i="41"/>
  <c r="X73" i="34"/>
  <c r="Y132" i="41"/>
  <c r="W73" i="34" s="1"/>
  <c r="V106" i="34"/>
  <c r="U132" i="41"/>
  <c r="S73" i="34"/>
  <c r="Q132" i="41"/>
  <c r="O73" i="34"/>
  <c r="P132" i="41"/>
  <c r="N73" i="34"/>
  <c r="O132" i="41"/>
  <c r="F132" i="41"/>
  <c r="F73" i="34"/>
  <c r="G73" i="34"/>
  <c r="E132" i="41"/>
  <c r="E73" i="34"/>
  <c r="V40" i="34"/>
  <c r="BB70" i="41"/>
  <c r="BA70" i="41"/>
  <c r="AZ70" i="41"/>
  <c r="AY70" i="41"/>
  <c r="AV40" i="34"/>
  <c r="AX70" i="41"/>
  <c r="AW70" i="41"/>
  <c r="AT40" i="34"/>
  <c r="AV70" i="41"/>
  <c r="AS40" i="34" s="1"/>
  <c r="AU70" i="41"/>
  <c r="AT70" i="41"/>
  <c r="AS70" i="41"/>
  <c r="AR70" i="41"/>
  <c r="AQ70" i="41"/>
  <c r="AP70" i="41"/>
  <c r="AO70" i="41"/>
  <c r="AN70" i="41"/>
  <c r="AM70" i="41"/>
  <c r="AC70" i="41"/>
  <c r="AB70" i="41"/>
  <c r="AA70" i="41"/>
  <c r="Z70" i="41"/>
  <c r="X40" i="34"/>
  <c r="Y70" i="41"/>
  <c r="U70" i="41"/>
  <c r="Q70" i="41"/>
  <c r="P70" i="41"/>
  <c r="N40" i="34" s="1"/>
  <c r="O70" i="41"/>
  <c r="H40" i="34"/>
  <c r="F70" i="41"/>
  <c r="E70" i="41"/>
  <c r="BB194" i="42"/>
  <c r="AY105" i="34"/>
  <c r="BA194" i="42"/>
  <c r="AX105" i="34"/>
  <c r="AZ194" i="42"/>
  <c r="AW105" i="34"/>
  <c r="AY194" i="42"/>
  <c r="AV105" i="34"/>
  <c r="AX194" i="42"/>
  <c r="AU105" i="34"/>
  <c r="AW194" i="42"/>
  <c r="AT105" i="34"/>
  <c r="AV194" i="42"/>
  <c r="AU194" i="42"/>
  <c r="AR105" i="34" s="1"/>
  <c r="AT194" i="42"/>
  <c r="AQ105" i="34"/>
  <c r="AS194" i="42"/>
  <c r="AP105" i="34" s="1"/>
  <c r="AR194" i="42"/>
  <c r="AO105" i="34"/>
  <c r="AQ194" i="42"/>
  <c r="AN105" i="34" s="1"/>
  <c r="AP194" i="42"/>
  <c r="AM105" i="34"/>
  <c r="AO194" i="42"/>
  <c r="AO195" i="42" s="1"/>
  <c r="AN194" i="42"/>
  <c r="AK105" i="34"/>
  <c r="AM194" i="42"/>
  <c r="AC194" i="42"/>
  <c r="AB194" i="42"/>
  <c r="AA194" i="42"/>
  <c r="Y105" i="34"/>
  <c r="Z194" i="42"/>
  <c r="X105" i="34" s="1"/>
  <c r="Y194" i="42"/>
  <c r="W105" i="34"/>
  <c r="X194" i="42"/>
  <c r="X195" i="42" s="1"/>
  <c r="U194" i="42"/>
  <c r="S105" i="34"/>
  <c r="Q194" i="42"/>
  <c r="O105" i="34" s="1"/>
  <c r="P194" i="42"/>
  <c r="N105" i="34"/>
  <c r="O194" i="42"/>
  <c r="F194" i="42"/>
  <c r="G194" i="42"/>
  <c r="E194" i="42"/>
  <c r="E105" i="34" s="1"/>
  <c r="L105" i="34"/>
  <c r="V72" i="34"/>
  <c r="BB132" i="42"/>
  <c r="AY72" i="34"/>
  <c r="BA132" i="42"/>
  <c r="AZ132" i="42"/>
  <c r="AW72" i="34"/>
  <c r="AY132" i="42"/>
  <c r="AV72" i="34"/>
  <c r="AX132" i="42"/>
  <c r="AU72" i="34"/>
  <c r="AW132" i="42"/>
  <c r="AV132" i="42"/>
  <c r="AS72" i="34" s="1"/>
  <c r="AU132" i="42"/>
  <c r="AR72" i="34"/>
  <c r="AT132" i="42"/>
  <c r="AQ72" i="34" s="1"/>
  <c r="AS132" i="42"/>
  <c r="AP72" i="34"/>
  <c r="AR132" i="42"/>
  <c r="AO72" i="34" s="1"/>
  <c r="AQ132" i="42"/>
  <c r="AN72" i="34"/>
  <c r="AP132" i="42"/>
  <c r="AM72" i="34" s="1"/>
  <c r="AO132" i="42"/>
  <c r="AL72" i="34"/>
  <c r="AN132" i="42"/>
  <c r="AK72" i="34" s="1"/>
  <c r="AM132" i="42"/>
  <c r="AJ72" i="34"/>
  <c r="AC132" i="42"/>
  <c r="AA72" i="34" s="1"/>
  <c r="AB132" i="42"/>
  <c r="Z72" i="34"/>
  <c r="AA132" i="42"/>
  <c r="Y72" i="34"/>
  <c r="Z132" i="42"/>
  <c r="X72" i="34"/>
  <c r="Y132" i="42"/>
  <c r="W72" i="34"/>
  <c r="T72" i="34"/>
  <c r="R39" i="51" s="1"/>
  <c r="U132" i="42"/>
  <c r="S72" i="34" s="1"/>
  <c r="Q132" i="42"/>
  <c r="P132" i="42"/>
  <c r="O132" i="42"/>
  <c r="F132" i="42"/>
  <c r="F72" i="34"/>
  <c r="G72" i="34"/>
  <c r="E132" i="42"/>
  <c r="E72" i="34"/>
  <c r="L72" i="34"/>
  <c r="AF132" i="42"/>
  <c r="AD72" i="34"/>
  <c r="V39" i="34"/>
  <c r="BB70" i="42"/>
  <c r="BA70" i="42"/>
  <c r="AZ70" i="42"/>
  <c r="AY70" i="42"/>
  <c r="AX70" i="42"/>
  <c r="AW70" i="42"/>
  <c r="AV70" i="42"/>
  <c r="AU70" i="42"/>
  <c r="AT70" i="42"/>
  <c r="AS70" i="42"/>
  <c r="AR70" i="42"/>
  <c r="AO39" i="34"/>
  <c r="AQ70" i="42"/>
  <c r="AP70" i="42"/>
  <c r="AO70" i="42"/>
  <c r="AN70" i="42"/>
  <c r="AM70" i="42"/>
  <c r="AB70" i="42"/>
  <c r="AA70" i="42"/>
  <c r="Z70" i="42"/>
  <c r="X39" i="34"/>
  <c r="Y70" i="42"/>
  <c r="T39" i="34"/>
  <c r="U70" i="42"/>
  <c r="S39" i="34" s="1"/>
  <c r="Q70" i="42"/>
  <c r="O39" i="34"/>
  <c r="P70" i="42"/>
  <c r="N39" i="34" s="1"/>
  <c r="O70" i="42"/>
  <c r="H39" i="34"/>
  <c r="F70" i="42"/>
  <c r="F39" i="34" s="1"/>
  <c r="G39" i="34" s="1"/>
  <c r="E70" i="42"/>
  <c r="E195" i="42" s="1"/>
  <c r="L39" i="34"/>
  <c r="BB194" i="35"/>
  <c r="AY104" i="34"/>
  <c r="BA194" i="35"/>
  <c r="AZ194" i="35"/>
  <c r="AW104" i="34" s="1"/>
  <c r="AY194" i="35"/>
  <c r="AV104" i="34"/>
  <c r="AX194" i="35"/>
  <c r="AU104" i="34" s="1"/>
  <c r="AW194" i="35"/>
  <c r="AT104" i="34"/>
  <c r="AV194" i="35"/>
  <c r="AU194" i="35"/>
  <c r="AR104" i="34"/>
  <c r="AT194" i="35"/>
  <c r="AQ104" i="34" s="1"/>
  <c r="AS194" i="35"/>
  <c r="AP104" i="34"/>
  <c r="AR194" i="35"/>
  <c r="AO104" i="34" s="1"/>
  <c r="AQ194" i="35"/>
  <c r="AN104" i="34"/>
  <c r="AP194" i="35"/>
  <c r="AM104" i="34" s="1"/>
  <c r="AO194" i="35"/>
  <c r="AL104" i="34"/>
  <c r="AN194" i="35"/>
  <c r="AK104" i="34" s="1"/>
  <c r="AM194" i="35"/>
  <c r="AJ104" i="34"/>
  <c r="AC194" i="35"/>
  <c r="AA104" i="34" s="1"/>
  <c r="AB194" i="35"/>
  <c r="AA194" i="35"/>
  <c r="Y104" i="34" s="1"/>
  <c r="Z194" i="35"/>
  <c r="X104" i="34"/>
  <c r="Y194" i="35"/>
  <c r="W104" i="34" s="1"/>
  <c r="X194" i="35"/>
  <c r="X195" i="35"/>
  <c r="T104" i="34"/>
  <c r="U194" i="35"/>
  <c r="S104" i="34" s="1"/>
  <c r="Q194" i="35"/>
  <c r="O104" i="34"/>
  <c r="P194" i="35"/>
  <c r="N104" i="34" s="1"/>
  <c r="O194" i="35"/>
  <c r="F194" i="35"/>
  <c r="F104" i="34" s="1"/>
  <c r="G104" i="34" s="1"/>
  <c r="E194" i="35"/>
  <c r="E104" i="34" s="1"/>
  <c r="L104" i="34"/>
  <c r="AG194" i="35"/>
  <c r="AE104" i="34"/>
  <c r="V71" i="34"/>
  <c r="BB132" i="35"/>
  <c r="AY71" i="34"/>
  <c r="BA132" i="35"/>
  <c r="AX71" i="34" s="1"/>
  <c r="AZ132" i="35"/>
  <c r="AW71" i="34"/>
  <c r="AY132" i="35"/>
  <c r="AX132" i="35"/>
  <c r="AU71" i="34"/>
  <c r="AW132" i="35"/>
  <c r="AT71" i="34" s="1"/>
  <c r="AV132" i="35"/>
  <c r="AS71" i="34"/>
  <c r="AU132" i="35"/>
  <c r="AT132" i="35"/>
  <c r="AQ71" i="34"/>
  <c r="AS132" i="35"/>
  <c r="AR132" i="35"/>
  <c r="AO71" i="34"/>
  <c r="AQ132" i="35"/>
  <c r="AP132" i="35"/>
  <c r="AM71" i="34"/>
  <c r="AO132" i="35"/>
  <c r="AN132" i="35"/>
  <c r="AK71" i="34"/>
  <c r="AM132" i="35"/>
  <c r="AC132" i="35"/>
  <c r="AA71" i="34"/>
  <c r="AB132" i="35"/>
  <c r="Z71" i="34"/>
  <c r="AA132" i="35"/>
  <c r="Y71" i="34"/>
  <c r="Z132" i="35"/>
  <c r="X71" i="34"/>
  <c r="Y132" i="35"/>
  <c r="W71" i="34"/>
  <c r="U132" i="35"/>
  <c r="U195" i="35" s="1"/>
  <c r="S71" i="34"/>
  <c r="P132" i="35"/>
  <c r="N71" i="34"/>
  <c r="O132" i="35"/>
  <c r="H71" i="34"/>
  <c r="F132" i="35"/>
  <c r="BB70" i="35"/>
  <c r="BA70" i="35"/>
  <c r="AZ70" i="35"/>
  <c r="AW38" i="34" s="1"/>
  <c r="AY70" i="35"/>
  <c r="AX70" i="35"/>
  <c r="AW70" i="35"/>
  <c r="AV70" i="35"/>
  <c r="AU70" i="35"/>
  <c r="AT70" i="35"/>
  <c r="AQ38" i="34"/>
  <c r="AS70" i="35"/>
  <c r="AR70" i="35"/>
  <c r="AQ70" i="35"/>
  <c r="AP70" i="35"/>
  <c r="AO70" i="35"/>
  <c r="AN70" i="35"/>
  <c r="AM70" i="35"/>
  <c r="AC70" i="35"/>
  <c r="AA38" i="34"/>
  <c r="AB70" i="35"/>
  <c r="AA70" i="35"/>
  <c r="Z70" i="35"/>
  <c r="X38" i="34"/>
  <c r="Y70" i="35"/>
  <c r="U70" i="35"/>
  <c r="Q70" i="35"/>
  <c r="O38" i="34" s="1"/>
  <c r="P70" i="35"/>
  <c r="N38" i="34"/>
  <c r="O70" i="35"/>
  <c r="F70" i="35"/>
  <c r="E70" i="35"/>
  <c r="E38" i="34"/>
  <c r="BB194" i="36"/>
  <c r="AY103" i="34" s="1"/>
  <c r="BA194" i="36"/>
  <c r="AZ194" i="36"/>
  <c r="AW103" i="34"/>
  <c r="AY194" i="36"/>
  <c r="AX194" i="36"/>
  <c r="AU103" i="34"/>
  <c r="AW194" i="36"/>
  <c r="AT103" i="34" s="1"/>
  <c r="AV194" i="36"/>
  <c r="AS103" i="34"/>
  <c r="AU194" i="36"/>
  <c r="AR103" i="34" s="1"/>
  <c r="AT194" i="36"/>
  <c r="AQ103" i="34"/>
  <c r="AS194" i="36"/>
  <c r="AR194" i="36"/>
  <c r="AO103" i="34"/>
  <c r="AQ194" i="36"/>
  <c r="AN103" i="34"/>
  <c r="AP194" i="36"/>
  <c r="AM103" i="34"/>
  <c r="AO194" i="36"/>
  <c r="AL103" i="34"/>
  <c r="AN194" i="36"/>
  <c r="AK103" i="34"/>
  <c r="AM194" i="36"/>
  <c r="AJ103" i="34"/>
  <c r="AC194" i="36"/>
  <c r="AA103" i="34"/>
  <c r="AB194" i="36"/>
  <c r="AA194" i="36"/>
  <c r="Z194" i="36"/>
  <c r="X103" i="34"/>
  <c r="Y194" i="36"/>
  <c r="W103" i="34"/>
  <c r="X194" i="36"/>
  <c r="X195" i="36"/>
  <c r="U194" i="36"/>
  <c r="S103" i="34"/>
  <c r="Q194" i="36"/>
  <c r="O103" i="34"/>
  <c r="P194" i="36"/>
  <c r="N103" i="34"/>
  <c r="O194" i="36"/>
  <c r="H103" i="34"/>
  <c r="F194" i="36"/>
  <c r="F103" i="34"/>
  <c r="G103" i="34" s="1"/>
  <c r="E194" i="36"/>
  <c r="E103" i="34"/>
  <c r="L103" i="34"/>
  <c r="AG194" i="36"/>
  <c r="AE103" i="34"/>
  <c r="V70" i="34"/>
  <c r="BB132" i="36"/>
  <c r="AY70" i="34" s="1"/>
  <c r="BA132" i="36"/>
  <c r="AX70" i="34"/>
  <c r="AZ132" i="36"/>
  <c r="AW70" i="34" s="1"/>
  <c r="AY132" i="36"/>
  <c r="AV70" i="34"/>
  <c r="AX132" i="36"/>
  <c r="AU70" i="34" s="1"/>
  <c r="AW132" i="36"/>
  <c r="AV132" i="36"/>
  <c r="AS70" i="34"/>
  <c r="AU132" i="36"/>
  <c r="AR70" i="34"/>
  <c r="AT132" i="36"/>
  <c r="AQ70" i="34"/>
  <c r="AS132" i="36"/>
  <c r="AP70" i="34"/>
  <c r="AR132" i="36"/>
  <c r="AO70" i="34"/>
  <c r="AQ132" i="36"/>
  <c r="AN70" i="34"/>
  <c r="AP132" i="36"/>
  <c r="AM70" i="34" s="1"/>
  <c r="AO132" i="36"/>
  <c r="AL70" i="34"/>
  <c r="AN132" i="36"/>
  <c r="AK70" i="34" s="1"/>
  <c r="AM132" i="36"/>
  <c r="AC132" i="36"/>
  <c r="AA70" i="34"/>
  <c r="AB132" i="36"/>
  <c r="Z70" i="34"/>
  <c r="AA132" i="36"/>
  <c r="Y70" i="34"/>
  <c r="Z132" i="36"/>
  <c r="X70" i="34"/>
  <c r="Y132" i="36"/>
  <c r="W70" i="34"/>
  <c r="T70" i="34"/>
  <c r="U132" i="36"/>
  <c r="S70" i="34"/>
  <c r="Q132" i="36"/>
  <c r="O70" i="34" s="1"/>
  <c r="P132" i="36"/>
  <c r="N70" i="34"/>
  <c r="O132" i="36"/>
  <c r="F132" i="36"/>
  <c r="G132" i="36"/>
  <c r="F70" i="34"/>
  <c r="G70" i="34"/>
  <c r="E132" i="36"/>
  <c r="BB70" i="36"/>
  <c r="BA70" i="36"/>
  <c r="AZ70" i="36"/>
  <c r="AY70" i="36"/>
  <c r="AX70" i="36"/>
  <c r="AW70" i="36"/>
  <c r="AV70" i="36"/>
  <c r="AU70" i="36"/>
  <c r="AR37" i="34"/>
  <c r="AT70" i="36"/>
  <c r="AQ37" i="34"/>
  <c r="AS70" i="36"/>
  <c r="AR70" i="36"/>
  <c r="AQ70" i="36"/>
  <c r="AP70" i="36"/>
  <c r="AO70" i="36"/>
  <c r="AN70" i="36"/>
  <c r="AM70" i="36"/>
  <c r="AC70" i="36"/>
  <c r="AA37" i="34" s="1"/>
  <c r="AB70" i="36"/>
  <c r="Z37" i="34"/>
  <c r="AA70" i="36"/>
  <c r="Z70" i="36"/>
  <c r="X37" i="34"/>
  <c r="Y70" i="36"/>
  <c r="W37" i="34" s="1"/>
  <c r="U70" i="36"/>
  <c r="S37" i="34"/>
  <c r="Q70" i="36"/>
  <c r="O37" i="34" s="1"/>
  <c r="P70" i="36"/>
  <c r="O70" i="36"/>
  <c r="H37" i="34"/>
  <c r="F70" i="36"/>
  <c r="E70" i="36"/>
  <c r="E37" i="34"/>
  <c r="BB194" i="37"/>
  <c r="AY102" i="34" s="1"/>
  <c r="BA194" i="37"/>
  <c r="AX102" i="34"/>
  <c r="AZ194" i="37"/>
  <c r="AW102" i="34" s="1"/>
  <c r="AY194" i="37"/>
  <c r="AV102" i="34"/>
  <c r="AX194" i="37"/>
  <c r="AU102" i="34" s="1"/>
  <c r="AW194" i="37"/>
  <c r="AT102" i="34"/>
  <c r="AV194" i="37"/>
  <c r="AS102" i="34" s="1"/>
  <c r="AU194" i="37"/>
  <c r="AR102" i="34"/>
  <c r="AT194" i="37"/>
  <c r="AQ102" i="34" s="1"/>
  <c r="AS194" i="37"/>
  <c r="AR194" i="37"/>
  <c r="AO102" i="34" s="1"/>
  <c r="AQ194" i="37"/>
  <c r="AN102" i="34"/>
  <c r="AP194" i="37"/>
  <c r="AM102" i="34" s="1"/>
  <c r="AO194" i="37"/>
  <c r="AN194" i="37"/>
  <c r="AK102" i="34"/>
  <c r="AM194" i="37"/>
  <c r="AJ102" i="34" s="1"/>
  <c r="AC194" i="37"/>
  <c r="AA102" i="34"/>
  <c r="AB194" i="37"/>
  <c r="Z102" i="34" s="1"/>
  <c r="AA194" i="37"/>
  <c r="Y102" i="34"/>
  <c r="Z194" i="37"/>
  <c r="X102" i="34" s="1"/>
  <c r="Y194" i="37"/>
  <c r="W102" i="34"/>
  <c r="X194" i="37"/>
  <c r="X195" i="37" s="1"/>
  <c r="U194" i="37"/>
  <c r="S102" i="34"/>
  <c r="Q194" i="37"/>
  <c r="O102" i="34" s="1"/>
  <c r="P194" i="37"/>
  <c r="N102" i="34"/>
  <c r="O194" i="37"/>
  <c r="H102" i="34"/>
  <c r="F194" i="37"/>
  <c r="E194" i="37"/>
  <c r="E102" i="34" s="1"/>
  <c r="AF194" i="37"/>
  <c r="AD102" i="34"/>
  <c r="V69" i="34"/>
  <c r="BB132" i="37"/>
  <c r="AY69" i="34"/>
  <c r="BA132" i="37"/>
  <c r="BA195" i="37" s="1"/>
  <c r="AX69" i="34"/>
  <c r="AZ132" i="37"/>
  <c r="AW69" i="34"/>
  <c r="AY132" i="37"/>
  <c r="AX132" i="37"/>
  <c r="AU69" i="34" s="1"/>
  <c r="AW132" i="37"/>
  <c r="AT69" i="34"/>
  <c r="AV132" i="37"/>
  <c r="AS69" i="34" s="1"/>
  <c r="AU132" i="37"/>
  <c r="AT132" i="37"/>
  <c r="AQ69" i="34" s="1"/>
  <c r="AS132" i="37"/>
  <c r="AP69" i="34"/>
  <c r="AR132" i="37"/>
  <c r="AO69" i="34" s="1"/>
  <c r="AQ132" i="37"/>
  <c r="AN69" i="34"/>
  <c r="AP132" i="37"/>
  <c r="AM69" i="34" s="1"/>
  <c r="AO132" i="37"/>
  <c r="AL69" i="34"/>
  <c r="AN132" i="37"/>
  <c r="AK69" i="34" s="1"/>
  <c r="AM132" i="37"/>
  <c r="AJ69" i="34"/>
  <c r="AC132" i="37"/>
  <c r="AA69" i="34" s="1"/>
  <c r="AB132" i="37"/>
  <c r="Z69" i="34"/>
  <c r="AA132" i="37"/>
  <c r="Y69" i="34" s="1"/>
  <c r="Z132" i="37"/>
  <c r="X69" i="34"/>
  <c r="Y132" i="37"/>
  <c r="W69" i="34" s="1"/>
  <c r="T69" i="34"/>
  <c r="U132" i="37"/>
  <c r="S69" i="34"/>
  <c r="Q132" i="37"/>
  <c r="O69" i="34" s="1"/>
  <c r="P132" i="37"/>
  <c r="N69" i="34"/>
  <c r="O132" i="37"/>
  <c r="H69" i="34"/>
  <c r="F132" i="37"/>
  <c r="F69" i="34"/>
  <c r="G69" i="34"/>
  <c r="E132" i="37"/>
  <c r="E69" i="34"/>
  <c r="L69" i="34"/>
  <c r="BB70" i="37"/>
  <c r="BA70" i="37"/>
  <c r="AZ70" i="37"/>
  <c r="AY70" i="37"/>
  <c r="AX70" i="37"/>
  <c r="AW70" i="37"/>
  <c r="AV70" i="37"/>
  <c r="AS36" i="34"/>
  <c r="AU70" i="37"/>
  <c r="AT70" i="37"/>
  <c r="AQ36" i="34"/>
  <c r="AS70" i="37"/>
  <c r="AR70" i="37"/>
  <c r="AQ70" i="37"/>
  <c r="AP70" i="37"/>
  <c r="AO70" i="37"/>
  <c r="AN70" i="37"/>
  <c r="AM70" i="37"/>
  <c r="AM195" i="37"/>
  <c r="AB70" i="37"/>
  <c r="AA70" i="37"/>
  <c r="Z70" i="37"/>
  <c r="X36" i="34"/>
  <c r="Y70" i="37"/>
  <c r="U70" i="37"/>
  <c r="S36" i="34"/>
  <c r="P70" i="37"/>
  <c r="O70" i="37"/>
  <c r="O195" i="37" s="1"/>
  <c r="F70" i="37"/>
  <c r="L36" i="34"/>
  <c r="BB194" i="38"/>
  <c r="BA194" i="38"/>
  <c r="AX101" i="34"/>
  <c r="AZ194" i="38"/>
  <c r="AW101" i="34" s="1"/>
  <c r="AY194" i="38"/>
  <c r="AV101" i="34"/>
  <c r="AX194" i="38"/>
  <c r="AU101" i="34" s="1"/>
  <c r="AW194" i="38"/>
  <c r="AT101" i="34"/>
  <c r="AV194" i="38"/>
  <c r="AS101" i="34" s="1"/>
  <c r="AU194" i="38"/>
  <c r="AR101" i="34"/>
  <c r="AT194" i="38"/>
  <c r="AS194" i="38"/>
  <c r="AP101" i="34"/>
  <c r="AR194" i="38"/>
  <c r="AO101" i="34" s="1"/>
  <c r="AQ194" i="38"/>
  <c r="AN101" i="34"/>
  <c r="AP194" i="38"/>
  <c r="AM101" i="34" s="1"/>
  <c r="AO194" i="38"/>
  <c r="AL101" i="34"/>
  <c r="AN194" i="38"/>
  <c r="AK101" i="34" s="1"/>
  <c r="AM194" i="38"/>
  <c r="AJ101" i="34"/>
  <c r="AC194" i="38"/>
  <c r="AA101" i="34" s="1"/>
  <c r="AB194" i="38"/>
  <c r="Z101" i="34"/>
  <c r="AA194" i="38"/>
  <c r="Y101" i="34" s="1"/>
  <c r="Z194" i="38"/>
  <c r="Y194" i="38"/>
  <c r="W101" i="34" s="1"/>
  <c r="X194" i="38"/>
  <c r="X195" i="38"/>
  <c r="T101" i="34"/>
  <c r="U194" i="38"/>
  <c r="Q194" i="38"/>
  <c r="O101" i="34"/>
  <c r="P194" i="38"/>
  <c r="P195" i="38" s="1"/>
  <c r="O194" i="38"/>
  <c r="F194" i="38"/>
  <c r="G194" i="38" s="1"/>
  <c r="F101" i="34"/>
  <c r="G101" i="34" s="1"/>
  <c r="E194" i="38"/>
  <c r="V68" i="34"/>
  <c r="BB132" i="38"/>
  <c r="AY68" i="34"/>
  <c r="BA132" i="38"/>
  <c r="AX68" i="34"/>
  <c r="AZ132" i="38"/>
  <c r="AW68" i="34"/>
  <c r="AY132" i="38"/>
  <c r="AV68" i="34"/>
  <c r="AX132" i="38"/>
  <c r="AU68" i="34"/>
  <c r="AW132" i="38"/>
  <c r="AT68" i="34"/>
  <c r="AV132" i="38"/>
  <c r="AS68" i="34"/>
  <c r="AU132" i="38"/>
  <c r="AR68" i="34"/>
  <c r="AT132" i="38"/>
  <c r="AQ68" i="34"/>
  <c r="AS132" i="38"/>
  <c r="AP68" i="34"/>
  <c r="AR132" i="38"/>
  <c r="AQ132" i="38"/>
  <c r="AN68" i="34"/>
  <c r="AP132" i="38"/>
  <c r="AM68" i="34" s="1"/>
  <c r="AO132" i="38"/>
  <c r="AL68" i="34"/>
  <c r="AN132" i="38"/>
  <c r="AK68" i="34" s="1"/>
  <c r="AM132" i="38"/>
  <c r="AJ68" i="34"/>
  <c r="AC132" i="38"/>
  <c r="AA68" i="34" s="1"/>
  <c r="AB132" i="38"/>
  <c r="Z68" i="34"/>
  <c r="AA132" i="38"/>
  <c r="Y68" i="34" s="1"/>
  <c r="Z132" i="38"/>
  <c r="X68" i="34"/>
  <c r="Y132" i="38"/>
  <c r="W68" i="34" s="1"/>
  <c r="U132" i="38"/>
  <c r="S68" i="34"/>
  <c r="Q132" i="38"/>
  <c r="O68" i="34" s="1"/>
  <c r="P132" i="38"/>
  <c r="N68" i="34"/>
  <c r="O132" i="38"/>
  <c r="O195" i="38" s="1"/>
  <c r="F132" i="38"/>
  <c r="F68" i="34"/>
  <c r="G68" i="34"/>
  <c r="E132" i="38"/>
  <c r="E68" i="34" s="1"/>
  <c r="V35" i="34"/>
  <c r="BB70" i="38"/>
  <c r="BA70" i="38"/>
  <c r="AZ70" i="38"/>
  <c r="AY70" i="38"/>
  <c r="AX70" i="38"/>
  <c r="AW70" i="38"/>
  <c r="AV70" i="38"/>
  <c r="AU70" i="38"/>
  <c r="AR35" i="34"/>
  <c r="AT70" i="38"/>
  <c r="AS70" i="38"/>
  <c r="AR70" i="38"/>
  <c r="AQ70" i="38"/>
  <c r="AP70" i="38"/>
  <c r="AO70" i="38"/>
  <c r="AN70" i="38"/>
  <c r="AM70" i="38"/>
  <c r="AC70" i="38"/>
  <c r="AA35" i="34"/>
  <c r="AB70" i="38"/>
  <c r="AA70" i="38"/>
  <c r="Y35" i="34" s="1"/>
  <c r="Z70" i="38"/>
  <c r="X35" i="34"/>
  <c r="Y70" i="38"/>
  <c r="W35" i="34" s="1"/>
  <c r="U70" i="38"/>
  <c r="Q70" i="38"/>
  <c r="O35" i="34"/>
  <c r="P70" i="38"/>
  <c r="O70" i="38"/>
  <c r="F70" i="38"/>
  <c r="E70" i="38"/>
  <c r="G70" i="38" s="1"/>
  <c r="BB194" i="39"/>
  <c r="AY100" i="34" s="1"/>
  <c r="BA194" i="39"/>
  <c r="AX100" i="34"/>
  <c r="AZ194" i="39"/>
  <c r="AW100" i="34" s="1"/>
  <c r="AY194" i="39"/>
  <c r="AV100" i="34"/>
  <c r="AX194" i="39"/>
  <c r="AU100" i="34" s="1"/>
  <c r="AW194" i="39"/>
  <c r="AT100" i="34"/>
  <c r="AV194" i="39"/>
  <c r="AS100" i="34" s="1"/>
  <c r="AU194" i="39"/>
  <c r="AT194" i="39"/>
  <c r="AQ100" i="34"/>
  <c r="AS194" i="39"/>
  <c r="AP100" i="34"/>
  <c r="AR194" i="39"/>
  <c r="AO100" i="34"/>
  <c r="AQ194" i="39"/>
  <c r="AN100" i="34"/>
  <c r="AP194" i="39"/>
  <c r="AM100" i="34"/>
  <c r="AO194" i="39"/>
  <c r="AL100" i="34"/>
  <c r="AN194" i="39"/>
  <c r="AK100" i="34"/>
  <c r="AM194" i="39"/>
  <c r="AJ100" i="34"/>
  <c r="AC194" i="39"/>
  <c r="AB194" i="39"/>
  <c r="Z100" i="34" s="1"/>
  <c r="AA194" i="39"/>
  <c r="Y100" i="34"/>
  <c r="Z194" i="39"/>
  <c r="X100" i="34" s="1"/>
  <c r="Y194" i="39"/>
  <c r="W100" i="34"/>
  <c r="X194" i="39"/>
  <c r="X195" i="39" s="1"/>
  <c r="T100" i="34"/>
  <c r="U194" i="39"/>
  <c r="S100" i="34"/>
  <c r="Q194" i="39"/>
  <c r="O100" i="34"/>
  <c r="P194" i="39"/>
  <c r="N100" i="34"/>
  <c r="O194" i="39"/>
  <c r="F194" i="39"/>
  <c r="F100" i="34"/>
  <c r="G100" i="34"/>
  <c r="E194" i="39"/>
  <c r="E100" i="34"/>
  <c r="L100" i="34"/>
  <c r="V67" i="34"/>
  <c r="BB132" i="39"/>
  <c r="AY67" i="34"/>
  <c r="BA132" i="39"/>
  <c r="AX67" i="34"/>
  <c r="AZ132" i="39"/>
  <c r="AW67" i="34"/>
  <c r="AY132" i="39"/>
  <c r="AV67" i="34"/>
  <c r="AX132" i="39"/>
  <c r="AU67" i="34"/>
  <c r="AW132" i="39"/>
  <c r="AT67" i="34"/>
  <c r="AV132" i="39"/>
  <c r="AS67" i="34"/>
  <c r="AU132" i="39"/>
  <c r="AR67" i="34"/>
  <c r="AT132" i="39"/>
  <c r="AQ67" i="34"/>
  <c r="AS132" i="39"/>
  <c r="AP67" i="34"/>
  <c r="AR132" i="39"/>
  <c r="AO67" i="34"/>
  <c r="AQ132" i="39"/>
  <c r="AQ195" i="39"/>
  <c r="AP132" i="39"/>
  <c r="AM67" i="34"/>
  <c r="AO132" i="39"/>
  <c r="AN132" i="39"/>
  <c r="AK67" i="34" s="1"/>
  <c r="AM132" i="39"/>
  <c r="AJ67" i="34"/>
  <c r="AC132" i="39"/>
  <c r="AA67" i="34" s="1"/>
  <c r="AB132" i="39"/>
  <c r="Z67" i="34"/>
  <c r="AA132" i="39"/>
  <c r="Y67" i="34" s="1"/>
  <c r="Z132" i="39"/>
  <c r="X67" i="34"/>
  <c r="Y132" i="39"/>
  <c r="W67" i="34" s="1"/>
  <c r="T67" i="34"/>
  <c r="U132" i="39"/>
  <c r="S67" i="34"/>
  <c r="Q132" i="39"/>
  <c r="O67" i="34"/>
  <c r="P132" i="39"/>
  <c r="N67" i="34"/>
  <c r="O132" i="39"/>
  <c r="F132" i="39"/>
  <c r="F67" i="34"/>
  <c r="G67" i="34"/>
  <c r="E132" i="39"/>
  <c r="E67" i="34"/>
  <c r="BB70" i="39"/>
  <c r="BA70" i="39"/>
  <c r="AZ70" i="39"/>
  <c r="AY70" i="39"/>
  <c r="AX70" i="39"/>
  <c r="AW70" i="39"/>
  <c r="AV70" i="39"/>
  <c r="AU70" i="39"/>
  <c r="AT70" i="39"/>
  <c r="AS70" i="39"/>
  <c r="AR70" i="39"/>
  <c r="AQ70" i="39"/>
  <c r="AP70" i="39"/>
  <c r="AO70" i="39"/>
  <c r="AN70" i="39"/>
  <c r="AM70" i="39"/>
  <c r="AM195" i="39"/>
  <c r="AC70" i="39"/>
  <c r="AB70" i="39"/>
  <c r="AA70" i="39"/>
  <c r="Z70" i="39"/>
  <c r="X34" i="34" s="1"/>
  <c r="Y70" i="39"/>
  <c r="U70" i="39"/>
  <c r="S34" i="34" s="1"/>
  <c r="Q70" i="39"/>
  <c r="P70" i="39"/>
  <c r="O70" i="39"/>
  <c r="O195" i="39" s="1"/>
  <c r="F70" i="39"/>
  <c r="E70" i="39"/>
  <c r="G70" i="39" s="1"/>
  <c r="BB194" i="40"/>
  <c r="AY99" i="34" s="1"/>
  <c r="BA194" i="40"/>
  <c r="AX99" i="34"/>
  <c r="AZ194" i="40"/>
  <c r="AW99" i="34" s="1"/>
  <c r="AY194" i="40"/>
  <c r="AV99" i="34"/>
  <c r="AX194" i="40"/>
  <c r="AU99" i="34" s="1"/>
  <c r="AW194" i="40"/>
  <c r="AW195" i="40"/>
  <c r="AV194" i="40"/>
  <c r="AS99" i="34" s="1"/>
  <c r="AU194" i="40"/>
  <c r="AR99" i="34"/>
  <c r="AT194" i="40"/>
  <c r="AQ99" i="34" s="1"/>
  <c r="AS194" i="40"/>
  <c r="AP99" i="34"/>
  <c r="AR194" i="40"/>
  <c r="AO99" i="34" s="1"/>
  <c r="AQ194" i="40"/>
  <c r="AN99" i="34"/>
  <c r="AP194" i="40"/>
  <c r="AM99" i="34" s="1"/>
  <c r="AO194" i="40"/>
  <c r="AN194" i="40"/>
  <c r="AK99" i="34" s="1"/>
  <c r="AM194" i="40"/>
  <c r="AJ99" i="34"/>
  <c r="AC194" i="40"/>
  <c r="AA99" i="34" s="1"/>
  <c r="AB194" i="40"/>
  <c r="Z99" i="34"/>
  <c r="AA194" i="40"/>
  <c r="Y99" i="34" s="1"/>
  <c r="Z194" i="40"/>
  <c r="X99" i="34"/>
  <c r="Y194" i="40"/>
  <c r="W99" i="34" s="1"/>
  <c r="X194" i="40"/>
  <c r="X195" i="40"/>
  <c r="T99" i="34"/>
  <c r="U194" i="40"/>
  <c r="S99" i="34" s="1"/>
  <c r="Q194" i="40"/>
  <c r="O99" i="34"/>
  <c r="P194" i="40"/>
  <c r="N99" i="34" s="1"/>
  <c r="O194" i="40"/>
  <c r="F194" i="40"/>
  <c r="F99" i="34"/>
  <c r="G99" i="34" s="1"/>
  <c r="E194" i="40"/>
  <c r="E99" i="34"/>
  <c r="BB132" i="40"/>
  <c r="AY66" i="34" s="1"/>
  <c r="BA132" i="40"/>
  <c r="AX66" i="34"/>
  <c r="AZ132" i="40"/>
  <c r="AW66" i="34" s="1"/>
  <c r="AY132" i="40"/>
  <c r="AV66" i="34"/>
  <c r="AX132" i="40"/>
  <c r="AU66" i="34" s="1"/>
  <c r="AW132" i="40"/>
  <c r="AT66" i="34"/>
  <c r="AV132" i="40"/>
  <c r="AS66" i="34" s="1"/>
  <c r="AU132" i="40"/>
  <c r="AR66" i="34"/>
  <c r="AT132" i="40"/>
  <c r="AQ66" i="34" s="1"/>
  <c r="AS132" i="40"/>
  <c r="AP66" i="34"/>
  <c r="AR132" i="40"/>
  <c r="AO66" i="34" s="1"/>
  <c r="AQ132" i="40"/>
  <c r="AN66" i="34"/>
  <c r="AP132" i="40"/>
  <c r="AM66" i="34" s="1"/>
  <c r="AO132" i="40"/>
  <c r="AL66" i="34"/>
  <c r="AN132" i="40"/>
  <c r="AK66" i="34" s="1"/>
  <c r="AM132" i="40"/>
  <c r="AJ66" i="34"/>
  <c r="AC132" i="40"/>
  <c r="AB132" i="40"/>
  <c r="Z66" i="34"/>
  <c r="AA132" i="40"/>
  <c r="Y66" i="34"/>
  <c r="Z132" i="40"/>
  <c r="X66" i="34"/>
  <c r="Y132" i="40"/>
  <c r="W66" i="34"/>
  <c r="T66" i="34"/>
  <c r="U132" i="40"/>
  <c r="S66" i="34"/>
  <c r="Q132" i="40"/>
  <c r="O66" i="34" s="1"/>
  <c r="P132" i="40"/>
  <c r="N66" i="34"/>
  <c r="O132" i="40"/>
  <c r="H66" i="34"/>
  <c r="F132" i="40"/>
  <c r="E132" i="40"/>
  <c r="E66" i="34" s="1"/>
  <c r="L66" i="34"/>
  <c r="V33" i="34"/>
  <c r="BB70" i="40"/>
  <c r="BA70" i="40"/>
  <c r="AZ70" i="40"/>
  <c r="AW33" i="34"/>
  <c r="AY70" i="40"/>
  <c r="AX70" i="40"/>
  <c r="AW70" i="40"/>
  <c r="AV70" i="40"/>
  <c r="AS33" i="34"/>
  <c r="AU70" i="40"/>
  <c r="AU195" i="40"/>
  <c r="AT70" i="40"/>
  <c r="AS70" i="40"/>
  <c r="AR70" i="40"/>
  <c r="AQ70" i="40"/>
  <c r="AP70" i="40"/>
  <c r="AO70" i="40"/>
  <c r="AN70" i="40"/>
  <c r="AM70" i="40"/>
  <c r="AC70" i="40"/>
  <c r="AB70" i="40"/>
  <c r="AA70" i="40"/>
  <c r="Y33" i="34"/>
  <c r="W33" i="51"/>
  <c r="Z70" i="40"/>
  <c r="X33" i="34" s="1"/>
  <c r="Y70" i="40"/>
  <c r="W33" i="34"/>
  <c r="U33" i="51"/>
  <c r="U70" i="40"/>
  <c r="S33" i="34"/>
  <c r="Q70" i="40"/>
  <c r="Q195" i="40"/>
  <c r="P70" i="40"/>
  <c r="N33" i="34"/>
  <c r="O70" i="40"/>
  <c r="O195" i="40"/>
  <c r="F70" i="40"/>
  <c r="E70" i="40"/>
  <c r="G70" i="40" s="1"/>
  <c r="L33" i="34"/>
  <c r="BB194" i="28"/>
  <c r="AY98" i="34"/>
  <c r="BA194" i="28"/>
  <c r="AX98" i="34"/>
  <c r="AZ194" i="28"/>
  <c r="AW98" i="34"/>
  <c r="AY194" i="28"/>
  <c r="AV98" i="34"/>
  <c r="AX194" i="28"/>
  <c r="AU98" i="34"/>
  <c r="AW194" i="28"/>
  <c r="AT98" i="34"/>
  <c r="AV194" i="28"/>
  <c r="AS98" i="34"/>
  <c r="AU194" i="28"/>
  <c r="AR98" i="34"/>
  <c r="AT194" i="28"/>
  <c r="AQ98" i="34"/>
  <c r="AS194" i="28"/>
  <c r="AP98" i="34"/>
  <c r="AR194" i="28"/>
  <c r="AO98" i="34"/>
  <c r="AQ194" i="28"/>
  <c r="AN98" i="34"/>
  <c r="AP194" i="28"/>
  <c r="AM98" i="34"/>
  <c r="AO194" i="28"/>
  <c r="AO195" i="28" s="1"/>
  <c r="AL98" i="34"/>
  <c r="AN194" i="28"/>
  <c r="AK98" i="34"/>
  <c r="AM194" i="28"/>
  <c r="AJ98" i="34"/>
  <c r="AC194" i="28"/>
  <c r="AA98" i="34"/>
  <c r="AB194" i="28"/>
  <c r="Z98" i="34"/>
  <c r="AA194" i="28"/>
  <c r="Y98" i="34"/>
  <c r="Z194" i="28"/>
  <c r="X98" i="34"/>
  <c r="Y194" i="28"/>
  <c r="W98" i="34"/>
  <c r="X194" i="28"/>
  <c r="X195" i="28"/>
  <c r="U194" i="28"/>
  <c r="S98" i="34"/>
  <c r="Q194" i="28"/>
  <c r="O98" i="34"/>
  <c r="P194" i="28"/>
  <c r="N98" i="34"/>
  <c r="O194" i="28"/>
  <c r="F194" i="28"/>
  <c r="F98" i="34" s="1"/>
  <c r="G98" i="34" s="1"/>
  <c r="E194" i="28"/>
  <c r="E98" i="34" s="1"/>
  <c r="L98" i="34"/>
  <c r="V65" i="34"/>
  <c r="BB132" i="28"/>
  <c r="AY65" i="34" s="1"/>
  <c r="BA132" i="28"/>
  <c r="AX65" i="34"/>
  <c r="AZ132" i="28"/>
  <c r="AW65" i="34" s="1"/>
  <c r="AY132" i="28"/>
  <c r="AV65" i="34"/>
  <c r="AX132" i="28"/>
  <c r="AU65" i="34" s="1"/>
  <c r="AW132" i="28"/>
  <c r="AV132" i="28"/>
  <c r="AU132" i="28"/>
  <c r="AR65" i="34" s="1"/>
  <c r="AT132" i="28"/>
  <c r="AQ65" i="34"/>
  <c r="AS132" i="28"/>
  <c r="AR132" i="28"/>
  <c r="AO65" i="34" s="1"/>
  <c r="AQ132" i="28"/>
  <c r="AP132" i="28"/>
  <c r="AM65" i="34"/>
  <c r="AO132" i="28"/>
  <c r="AL65" i="34"/>
  <c r="AN132" i="28"/>
  <c r="AK65" i="34"/>
  <c r="AM132" i="28"/>
  <c r="AJ65" i="34"/>
  <c r="AC132" i="28"/>
  <c r="AA65" i="34"/>
  <c r="AB132" i="28"/>
  <c r="Z65" i="34"/>
  <c r="AA132" i="28"/>
  <c r="AA195" i="28" s="1"/>
  <c r="Y65" i="34"/>
  <c r="Z132" i="28"/>
  <c r="X65" i="34"/>
  <c r="Y132" i="28"/>
  <c r="W65" i="34"/>
  <c r="T65" i="34"/>
  <c r="U132" i="28"/>
  <c r="S65" i="34"/>
  <c r="Q132" i="28"/>
  <c r="O65" i="34" s="1"/>
  <c r="P132" i="28"/>
  <c r="N65" i="34"/>
  <c r="O132" i="28"/>
  <c r="F132" i="28"/>
  <c r="F65" i="34"/>
  <c r="G65" i="34"/>
  <c r="E132" i="28"/>
  <c r="G132" i="28" s="1"/>
  <c r="L65" i="34"/>
  <c r="AD132" i="28"/>
  <c r="AB65" i="34" s="1"/>
  <c r="V32" i="34"/>
  <c r="BB70" i="28"/>
  <c r="BA70" i="28"/>
  <c r="AZ70" i="28"/>
  <c r="AY70" i="28"/>
  <c r="AX70" i="28"/>
  <c r="AW70" i="28"/>
  <c r="AV70" i="28"/>
  <c r="AU70" i="28"/>
  <c r="AT70" i="28"/>
  <c r="AT195" i="28"/>
  <c r="AS70" i="28"/>
  <c r="AR70" i="28"/>
  <c r="AQ70" i="28"/>
  <c r="AP70" i="28"/>
  <c r="AO70" i="28"/>
  <c r="AN70" i="28"/>
  <c r="AM70" i="28"/>
  <c r="AC70" i="28"/>
  <c r="AA32" i="34"/>
  <c r="AC195" i="28"/>
  <c r="AB70" i="28"/>
  <c r="Z32" i="34" s="1"/>
  <c r="AA70" i="28"/>
  <c r="Y32" i="34"/>
  <c r="Z70" i="28"/>
  <c r="Y70" i="28"/>
  <c r="T32" i="34"/>
  <c r="R32" i="51" s="1"/>
  <c r="U70" i="28"/>
  <c r="S32" i="34" s="1"/>
  <c r="P70" i="28"/>
  <c r="O70" i="28"/>
  <c r="O195" i="28" s="1"/>
  <c r="F70" i="28"/>
  <c r="F32" i="34"/>
  <c r="G32" i="34"/>
  <c r="L32" i="34"/>
  <c r="BB194" i="32"/>
  <c r="AY97" i="34"/>
  <c r="BA194" i="32"/>
  <c r="AX97" i="34" s="1"/>
  <c r="AZ194" i="32"/>
  <c r="AW97" i="34"/>
  <c r="AY194" i="32"/>
  <c r="AV97" i="34" s="1"/>
  <c r="AX194" i="32"/>
  <c r="AU97" i="34" s="1"/>
  <c r="AW194" i="32"/>
  <c r="AT97" i="34" s="1"/>
  <c r="AV194" i="32"/>
  <c r="AS97" i="34" s="1"/>
  <c r="AU194" i="32"/>
  <c r="AR97" i="34" s="1"/>
  <c r="AT194" i="32"/>
  <c r="AS194" i="32"/>
  <c r="AP97" i="34" s="1"/>
  <c r="AR194" i="32"/>
  <c r="AO97" i="34"/>
  <c r="AQ194" i="32"/>
  <c r="AN97" i="34" s="1"/>
  <c r="AP194" i="32"/>
  <c r="AO194" i="32"/>
  <c r="AN194" i="32"/>
  <c r="AK97" i="34"/>
  <c r="AM194" i="32"/>
  <c r="AJ97" i="34"/>
  <c r="AC194" i="32"/>
  <c r="AA97" i="34"/>
  <c r="AB194" i="32"/>
  <c r="Z97" i="34"/>
  <c r="AA194" i="32"/>
  <c r="Y97" i="34"/>
  <c r="Z194" i="32"/>
  <c r="Y194" i="32"/>
  <c r="W97" i="34" s="1"/>
  <c r="X194" i="32"/>
  <c r="X195" i="32"/>
  <c r="U194" i="32"/>
  <c r="S97" i="34" s="1"/>
  <c r="Q194" i="32"/>
  <c r="P194" i="32"/>
  <c r="N97" i="34"/>
  <c r="O194" i="32"/>
  <c r="H97" i="34"/>
  <c r="F194" i="32"/>
  <c r="F97" i="34"/>
  <c r="G97" i="34" s="1"/>
  <c r="E194" i="32"/>
  <c r="E97" i="34"/>
  <c r="L97" i="34"/>
  <c r="V64" i="34"/>
  <c r="BB132" i="32"/>
  <c r="AY64" i="34"/>
  <c r="BA132" i="32"/>
  <c r="AX64" i="34" s="1"/>
  <c r="AZ132" i="32"/>
  <c r="AW64" i="34" s="1"/>
  <c r="AY132" i="32"/>
  <c r="AV64" i="34" s="1"/>
  <c r="AX132" i="32"/>
  <c r="AU64" i="34" s="1"/>
  <c r="AW132" i="32"/>
  <c r="AT64" i="34" s="1"/>
  <c r="AV132" i="32"/>
  <c r="AS64" i="34"/>
  <c r="AU132" i="32"/>
  <c r="AR64" i="34" s="1"/>
  <c r="AT132" i="32"/>
  <c r="AQ64" i="34"/>
  <c r="AS132" i="32"/>
  <c r="AP64" i="34" s="1"/>
  <c r="AR132" i="32"/>
  <c r="AO64" i="34" s="1"/>
  <c r="AQ132" i="32"/>
  <c r="AN64" i="34" s="1"/>
  <c r="AP132" i="32"/>
  <c r="AM64" i="34"/>
  <c r="AO132" i="32"/>
  <c r="AL64" i="34" s="1"/>
  <c r="AN132" i="32"/>
  <c r="AK64" i="34"/>
  <c r="AM132" i="32"/>
  <c r="AJ64" i="34" s="1"/>
  <c r="AB132" i="32"/>
  <c r="AA132" i="32"/>
  <c r="Y64" i="34"/>
  <c r="Z132" i="32"/>
  <c r="Y132" i="32"/>
  <c r="T64" i="34"/>
  <c r="U132" i="32"/>
  <c r="S64" i="34" s="1"/>
  <c r="Q132" i="32"/>
  <c r="O64" i="34" s="1"/>
  <c r="P132" i="32"/>
  <c r="N64" i="34" s="1"/>
  <c r="O132" i="32"/>
  <c r="F132" i="32"/>
  <c r="F64" i="34" s="1"/>
  <c r="G64" i="34" s="1"/>
  <c r="E132" i="32"/>
  <c r="E64" i="34"/>
  <c r="V31" i="34"/>
  <c r="BB70" i="32"/>
  <c r="BA70" i="32"/>
  <c r="AZ70" i="32"/>
  <c r="AY70" i="32"/>
  <c r="AV31" i="34" s="1"/>
  <c r="AX70" i="32"/>
  <c r="AW70" i="32"/>
  <c r="AV70" i="32"/>
  <c r="AU70" i="32"/>
  <c r="AT70" i="32"/>
  <c r="AS70" i="32"/>
  <c r="AR70" i="32"/>
  <c r="AO31" i="34" s="1"/>
  <c r="AQ70" i="32"/>
  <c r="AP70" i="32"/>
  <c r="AO70" i="32"/>
  <c r="AN70" i="32"/>
  <c r="AM70" i="32"/>
  <c r="AB70" i="32"/>
  <c r="AA70" i="32"/>
  <c r="Z70" i="32"/>
  <c r="X31" i="34" s="1"/>
  <c r="Y70" i="32"/>
  <c r="W31" i="34" s="1"/>
  <c r="U70" i="32"/>
  <c r="S31" i="34"/>
  <c r="P70" i="32"/>
  <c r="N31" i="34" s="1"/>
  <c r="O70" i="32"/>
  <c r="F70" i="32"/>
  <c r="F31" i="34"/>
  <c r="G31" i="34" s="1"/>
  <c r="E70" i="32"/>
  <c r="E31" i="34"/>
  <c r="BB194" i="33"/>
  <c r="AY96" i="34" s="1"/>
  <c r="BA194" i="33"/>
  <c r="AX96" i="34" s="1"/>
  <c r="AZ194" i="33"/>
  <c r="AW96" i="34" s="1"/>
  <c r="AY194" i="33"/>
  <c r="AV96" i="34"/>
  <c r="AX194" i="33"/>
  <c r="AW194" i="33"/>
  <c r="AT96" i="34"/>
  <c r="AV194" i="33"/>
  <c r="AU194" i="33"/>
  <c r="AR96" i="34"/>
  <c r="AT194" i="33"/>
  <c r="AQ96" i="34"/>
  <c r="AS194" i="33"/>
  <c r="AP96" i="34"/>
  <c r="AR194" i="33"/>
  <c r="AO96" i="34" s="1"/>
  <c r="AQ194" i="33"/>
  <c r="AN96" i="34"/>
  <c r="AP194" i="33"/>
  <c r="AM96" i="34" s="1"/>
  <c r="AO194" i="33"/>
  <c r="AL96" i="34"/>
  <c r="AN194" i="33"/>
  <c r="AK96" i="34" s="1"/>
  <c r="AM194" i="33"/>
  <c r="AJ96" i="34"/>
  <c r="AC194" i="33"/>
  <c r="AA96" i="34" s="1"/>
  <c r="AB194" i="33"/>
  <c r="Z96" i="34"/>
  <c r="AA194" i="33"/>
  <c r="Y96" i="34" s="1"/>
  <c r="Z194" i="33"/>
  <c r="X96" i="34"/>
  <c r="Y194" i="33"/>
  <c r="W96" i="34" s="1"/>
  <c r="X194" i="33"/>
  <c r="X195" i="33"/>
  <c r="T96" i="34"/>
  <c r="U194" i="33"/>
  <c r="S96" i="34" s="1"/>
  <c r="Q194" i="33"/>
  <c r="O96" i="34"/>
  <c r="P194" i="33"/>
  <c r="N96" i="34" s="1"/>
  <c r="O194" i="33"/>
  <c r="H96" i="34"/>
  <c r="F194" i="33"/>
  <c r="F96" i="34" s="1"/>
  <c r="G96" i="34"/>
  <c r="E194" i="33"/>
  <c r="BB132" i="33"/>
  <c r="AY63" i="34" s="1"/>
  <c r="BA132" i="33"/>
  <c r="AX63" i="34"/>
  <c r="AZ132" i="33"/>
  <c r="AW63" i="34" s="1"/>
  <c r="AY132" i="33"/>
  <c r="AV63" i="34"/>
  <c r="AX132" i="33"/>
  <c r="AU63" i="34" s="1"/>
  <c r="AW132" i="33"/>
  <c r="AT63" i="34" s="1"/>
  <c r="AV132" i="33"/>
  <c r="AU132" i="33"/>
  <c r="AU195" i="33"/>
  <c r="AT132" i="33"/>
  <c r="AQ63" i="34"/>
  <c r="AS132" i="33"/>
  <c r="AP63" i="34"/>
  <c r="AR132" i="33"/>
  <c r="AO63" i="34"/>
  <c r="AQ132" i="33"/>
  <c r="AQ195" i="33"/>
  <c r="AP132" i="33"/>
  <c r="AM63" i="34"/>
  <c r="AO132" i="33"/>
  <c r="AL63" i="34"/>
  <c r="AN132" i="33"/>
  <c r="AK63" i="34"/>
  <c r="AM132" i="33"/>
  <c r="AJ63" i="34"/>
  <c r="AC132" i="33"/>
  <c r="AA63" i="34"/>
  <c r="AB132" i="33"/>
  <c r="Z63" i="34"/>
  <c r="AA132" i="33"/>
  <c r="Y63" i="34"/>
  <c r="Z132" i="33"/>
  <c r="X63" i="34"/>
  <c r="Y132" i="33"/>
  <c r="W63" i="34"/>
  <c r="T63" i="34"/>
  <c r="U132" i="33"/>
  <c r="S63" i="34" s="1"/>
  <c r="Q132" i="33"/>
  <c r="O63" i="34" s="1"/>
  <c r="P132" i="33"/>
  <c r="O132" i="33"/>
  <c r="H63" i="34"/>
  <c r="F132" i="33"/>
  <c r="E132" i="33"/>
  <c r="E63" i="34" s="1"/>
  <c r="BB70" i="33"/>
  <c r="BA70" i="33"/>
  <c r="AZ70" i="33"/>
  <c r="AY70" i="33"/>
  <c r="AX70" i="33"/>
  <c r="AW70" i="33"/>
  <c r="AT30" i="34"/>
  <c r="AV70" i="33"/>
  <c r="AU70" i="33"/>
  <c r="AT70" i="33"/>
  <c r="AQ30" i="34"/>
  <c r="AS70" i="33"/>
  <c r="AR70" i="33"/>
  <c r="AQ70" i="33"/>
  <c r="AP70" i="33"/>
  <c r="AO70" i="33"/>
  <c r="AN70" i="33"/>
  <c r="AM70" i="33"/>
  <c r="AC70" i="33"/>
  <c r="AA30" i="34" s="1"/>
  <c r="AB70" i="33"/>
  <c r="Z30" i="34"/>
  <c r="AA70" i="33"/>
  <c r="Y30" i="34" s="1"/>
  <c r="Z70" i="33"/>
  <c r="X30" i="34"/>
  <c r="Y70" i="33"/>
  <c r="Y195" i="33" s="1"/>
  <c r="U70" i="33"/>
  <c r="S30" i="34"/>
  <c r="Q70" i="33"/>
  <c r="O30" i="34" s="1"/>
  <c r="P70" i="33"/>
  <c r="O70" i="33"/>
  <c r="O195" i="33"/>
  <c r="H30" i="34"/>
  <c r="F70" i="33"/>
  <c r="F195" i="33"/>
  <c r="E70" i="33"/>
  <c r="E195" i="33" s="1"/>
  <c r="BB194" i="29"/>
  <c r="AY95" i="34"/>
  <c r="BA194" i="29"/>
  <c r="AX95" i="34" s="1"/>
  <c r="AZ194" i="29"/>
  <c r="AW95" i="34"/>
  <c r="AY194" i="29"/>
  <c r="AV95" i="34" s="1"/>
  <c r="AX194" i="29"/>
  <c r="AU95" i="34"/>
  <c r="AW194" i="29"/>
  <c r="AT95" i="34" s="1"/>
  <c r="AV194" i="29"/>
  <c r="AS95" i="34"/>
  <c r="AU194" i="29"/>
  <c r="AR95" i="34" s="1"/>
  <c r="AT194" i="29"/>
  <c r="AQ95" i="34"/>
  <c r="AS194" i="29"/>
  <c r="AP95" i="34" s="1"/>
  <c r="AR194" i="29"/>
  <c r="AQ194" i="29"/>
  <c r="AN95" i="34"/>
  <c r="AP194" i="29"/>
  <c r="AM95" i="34" s="1"/>
  <c r="AO194" i="29"/>
  <c r="AL95" i="34"/>
  <c r="AN194" i="29"/>
  <c r="AK95" i="34" s="1"/>
  <c r="AM194" i="29"/>
  <c r="AJ95" i="34" s="1"/>
  <c r="AC194" i="29"/>
  <c r="AA95" i="34" s="1"/>
  <c r="AB194" i="29"/>
  <c r="Z95" i="34"/>
  <c r="AA194" i="29"/>
  <c r="Y95" i="34" s="1"/>
  <c r="Z194" i="29"/>
  <c r="X95" i="34"/>
  <c r="Y194" i="29"/>
  <c r="W95" i="34" s="1"/>
  <c r="X194" i="29"/>
  <c r="X195" i="29"/>
  <c r="U194" i="29"/>
  <c r="S95" i="34" s="1"/>
  <c r="Q194" i="29"/>
  <c r="O95" i="34" s="1"/>
  <c r="P194" i="29"/>
  <c r="N95" i="34" s="1"/>
  <c r="O194" i="29"/>
  <c r="H95" i="34"/>
  <c r="F194" i="29"/>
  <c r="F95" i="34" s="1"/>
  <c r="G95" i="34"/>
  <c r="E194" i="29"/>
  <c r="E95" i="34" s="1"/>
  <c r="G194" i="29"/>
  <c r="L95" i="34"/>
  <c r="V62" i="34"/>
  <c r="BB132" i="29"/>
  <c r="AY62" i="34" s="1"/>
  <c r="BA132" i="29"/>
  <c r="AX62" i="34" s="1"/>
  <c r="AZ132" i="29"/>
  <c r="AW62" i="34" s="1"/>
  <c r="AY132" i="29"/>
  <c r="AV62" i="34" s="1"/>
  <c r="AX132" i="29"/>
  <c r="AU62" i="34"/>
  <c r="AW132" i="29"/>
  <c r="AT62" i="34" s="1"/>
  <c r="AV132" i="29"/>
  <c r="AS62" i="34"/>
  <c r="AU132" i="29"/>
  <c r="AR62" i="34" s="1"/>
  <c r="AT132" i="29"/>
  <c r="AQ62" i="34" s="1"/>
  <c r="AS132" i="29"/>
  <c r="AP62" i="34" s="1"/>
  <c r="AR132" i="29"/>
  <c r="AO62" i="34" s="1"/>
  <c r="AQ132" i="29"/>
  <c r="AN62" i="34" s="1"/>
  <c r="AP132" i="29"/>
  <c r="AM62" i="34"/>
  <c r="AO132" i="29"/>
  <c r="AL62" i="34" s="1"/>
  <c r="AN132" i="29"/>
  <c r="AK62" i="34"/>
  <c r="AM132" i="29"/>
  <c r="AJ62" i="34" s="1"/>
  <c r="AB132" i="29"/>
  <c r="Z62" i="34" s="1"/>
  <c r="AA132" i="29"/>
  <c r="Y62" i="34" s="1"/>
  <c r="Z132" i="29"/>
  <c r="X62" i="34"/>
  <c r="Y132" i="29"/>
  <c r="W62" i="34" s="1"/>
  <c r="T62" i="34"/>
  <c r="U132" i="29"/>
  <c r="S62" i="34"/>
  <c r="P132" i="29"/>
  <c r="O132" i="29"/>
  <c r="F132" i="29"/>
  <c r="F62" i="34"/>
  <c r="G62" i="34" s="1"/>
  <c r="L62" i="34"/>
  <c r="V29" i="34"/>
  <c r="BB70" i="29"/>
  <c r="BA70" i="29"/>
  <c r="AZ70" i="29"/>
  <c r="AY70" i="29"/>
  <c r="AV29" i="34"/>
  <c r="AX70" i="29"/>
  <c r="AW70" i="29"/>
  <c r="AV70" i="29"/>
  <c r="AU70" i="29"/>
  <c r="AR29" i="34" s="1"/>
  <c r="AT70" i="29"/>
  <c r="AS70" i="29"/>
  <c r="AR70" i="29"/>
  <c r="AO29" i="34" s="1"/>
  <c r="AQ70" i="29"/>
  <c r="AP70" i="29"/>
  <c r="AO70" i="29"/>
  <c r="AN70" i="29"/>
  <c r="AM70" i="29"/>
  <c r="AB70" i="29"/>
  <c r="Z29" i="34" s="1"/>
  <c r="AA70" i="29"/>
  <c r="Y29" i="34"/>
  <c r="Z70" i="29"/>
  <c r="X29" i="34" s="1"/>
  <c r="Y70" i="29"/>
  <c r="W29" i="34"/>
  <c r="U70" i="29"/>
  <c r="P70" i="29"/>
  <c r="N29" i="34" s="1"/>
  <c r="O70" i="29"/>
  <c r="O195" i="29"/>
  <c r="H29" i="34"/>
  <c r="F70" i="29"/>
  <c r="F29" i="34"/>
  <c r="G29" i="34"/>
  <c r="L29" i="34"/>
  <c r="BB194" i="30"/>
  <c r="AY94" i="34"/>
  <c r="BA194" i="30"/>
  <c r="AX94" i="34" s="1"/>
  <c r="AZ194" i="30"/>
  <c r="AW94" i="34"/>
  <c r="AY194" i="30"/>
  <c r="AX194" i="30"/>
  <c r="AU94" i="34" s="1"/>
  <c r="AW194" i="30"/>
  <c r="AT94" i="34"/>
  <c r="AV194" i="30"/>
  <c r="AS94" i="34" s="1"/>
  <c r="AU194" i="30"/>
  <c r="AR94" i="34" s="1"/>
  <c r="AT194" i="30"/>
  <c r="AQ94" i="34" s="1"/>
  <c r="AS194" i="30"/>
  <c r="AP94" i="34" s="1"/>
  <c r="AR194" i="30"/>
  <c r="AO94" i="34" s="1"/>
  <c r="AQ194" i="30"/>
  <c r="AN94" i="34"/>
  <c r="AP194" i="30"/>
  <c r="AM94" i="34" s="1"/>
  <c r="AO194" i="30"/>
  <c r="AL94" i="34"/>
  <c r="AN194" i="30"/>
  <c r="AK94" i="34" s="1"/>
  <c r="AM194" i="30"/>
  <c r="AJ94" i="34" s="1"/>
  <c r="AC194" i="30"/>
  <c r="AA94" i="34" s="1"/>
  <c r="AB194" i="30"/>
  <c r="Z94" i="34"/>
  <c r="AA194" i="30"/>
  <c r="Y94" i="34" s="1"/>
  <c r="Z194" i="30"/>
  <c r="X94" i="34"/>
  <c r="Y194" i="30"/>
  <c r="W94" i="34" s="1"/>
  <c r="X194" i="30"/>
  <c r="X195" i="30"/>
  <c r="T94" i="34"/>
  <c r="U194" i="30"/>
  <c r="S94" i="34"/>
  <c r="Q194" i="30"/>
  <c r="O94" i="34"/>
  <c r="P194" i="30"/>
  <c r="N94" i="34"/>
  <c r="O194" i="30"/>
  <c r="F194" i="30"/>
  <c r="F94" i="34" s="1"/>
  <c r="G94" i="34"/>
  <c r="E194" i="30"/>
  <c r="E94" i="34"/>
  <c r="L94" i="34"/>
  <c r="V61" i="34"/>
  <c r="BB132" i="30"/>
  <c r="AY61" i="34"/>
  <c r="BA132" i="30"/>
  <c r="AZ132" i="30"/>
  <c r="AW61" i="34" s="1"/>
  <c r="AY132" i="30"/>
  <c r="AX132" i="30"/>
  <c r="AU61" i="34"/>
  <c r="AW132" i="30"/>
  <c r="AT61" i="34"/>
  <c r="AV132" i="30"/>
  <c r="AS61" i="34"/>
  <c r="AU132" i="30"/>
  <c r="AT132" i="30"/>
  <c r="AQ61" i="34" s="1"/>
  <c r="AS132" i="30"/>
  <c r="AP61" i="34"/>
  <c r="AR132" i="30"/>
  <c r="AO61" i="34" s="1"/>
  <c r="AQ132" i="30"/>
  <c r="AN61" i="34"/>
  <c r="AP132" i="30"/>
  <c r="AM61" i="34" s="1"/>
  <c r="AO132" i="30"/>
  <c r="AL61" i="34"/>
  <c r="AN132" i="30"/>
  <c r="AK61" i="34" s="1"/>
  <c r="AM132" i="30"/>
  <c r="AJ61" i="34" s="1"/>
  <c r="AC132" i="30"/>
  <c r="AA61" i="34" s="1"/>
  <c r="AB132" i="30"/>
  <c r="Z61" i="34" s="1"/>
  <c r="AA132" i="30"/>
  <c r="Y61" i="34" s="1"/>
  <c r="Z132" i="30"/>
  <c r="X61" i="34"/>
  <c r="Y132" i="30"/>
  <c r="W61" i="34" s="1"/>
  <c r="T61" i="34"/>
  <c r="U132" i="30"/>
  <c r="S61" i="34"/>
  <c r="P132" i="30"/>
  <c r="N61" i="34"/>
  <c r="O132" i="30"/>
  <c r="H61" i="34"/>
  <c r="F132" i="30"/>
  <c r="V28" i="34"/>
  <c r="BB70" i="30"/>
  <c r="BA70" i="30"/>
  <c r="AZ70" i="30"/>
  <c r="AY70" i="30"/>
  <c r="AX70" i="30"/>
  <c r="AU28" i="34"/>
  <c r="AW70" i="30"/>
  <c r="AV70" i="30"/>
  <c r="AU70" i="30"/>
  <c r="AR28" i="34"/>
  <c r="AT70" i="30"/>
  <c r="AQ28" i="34"/>
  <c r="AS70" i="30"/>
  <c r="AR70" i="30"/>
  <c r="AQ70" i="30"/>
  <c r="AP70" i="30"/>
  <c r="AO70" i="30"/>
  <c r="AN70" i="30"/>
  <c r="AM70" i="30"/>
  <c r="AC70" i="30"/>
  <c r="AA28" i="34"/>
  <c r="AB70" i="30"/>
  <c r="Z28" i="34" s="1"/>
  <c r="AA70" i="30"/>
  <c r="Z70" i="30"/>
  <c r="Y70" i="30"/>
  <c r="U70" i="30"/>
  <c r="P70" i="30"/>
  <c r="N28" i="34" s="1"/>
  <c r="O70" i="30"/>
  <c r="H28" i="34"/>
  <c r="F70" i="30"/>
  <c r="F28" i="34" s="1"/>
  <c r="G28" i="34" s="1"/>
  <c r="E70" i="30"/>
  <c r="L28" i="34"/>
  <c r="BB194" i="31"/>
  <c r="AY93" i="34"/>
  <c r="BA194" i="31"/>
  <c r="AX93" i="34"/>
  <c r="AZ194" i="31"/>
  <c r="AW93" i="34"/>
  <c r="AY194" i="31"/>
  <c r="AV93" i="34"/>
  <c r="AX194" i="31"/>
  <c r="AU93" i="34"/>
  <c r="AW194" i="31"/>
  <c r="AT93" i="34"/>
  <c r="AV194" i="31"/>
  <c r="AU194" i="31"/>
  <c r="AR93" i="34" s="1"/>
  <c r="AT194" i="31"/>
  <c r="AQ93" i="34"/>
  <c r="AS194" i="31"/>
  <c r="AP93" i="34" s="1"/>
  <c r="AR194" i="31"/>
  <c r="AO93" i="34" s="1"/>
  <c r="AQ194" i="31"/>
  <c r="AN93" i="34" s="1"/>
  <c r="AP194" i="31"/>
  <c r="AM93" i="34"/>
  <c r="AO194" i="31"/>
  <c r="AL93" i="34" s="1"/>
  <c r="AN194" i="31"/>
  <c r="AK93" i="34" s="1"/>
  <c r="AM194" i="31"/>
  <c r="AJ93" i="34" s="1"/>
  <c r="AC194" i="31"/>
  <c r="AA93" i="34" s="1"/>
  <c r="AB194" i="31"/>
  <c r="AA194" i="31"/>
  <c r="Y93" i="34"/>
  <c r="Z194" i="31"/>
  <c r="X93" i="34" s="1"/>
  <c r="Y194" i="31"/>
  <c r="W93" i="34"/>
  <c r="X194" i="31"/>
  <c r="X195" i="31" s="1"/>
  <c r="U194" i="31"/>
  <c r="S93" i="34"/>
  <c r="Q194" i="31"/>
  <c r="O93" i="34" s="1"/>
  <c r="P194" i="31"/>
  <c r="N93" i="34"/>
  <c r="O194" i="31"/>
  <c r="H93" i="34"/>
  <c r="F194" i="31"/>
  <c r="F93" i="34"/>
  <c r="G93" i="34"/>
  <c r="E194" i="31"/>
  <c r="E93" i="34" s="1"/>
  <c r="L93" i="34"/>
  <c r="W194" i="31"/>
  <c r="U93" i="34"/>
  <c r="V60" i="34"/>
  <c r="BB132" i="31"/>
  <c r="AY60" i="34" s="1"/>
  <c r="BA132" i="31"/>
  <c r="AX60" i="34" s="1"/>
  <c r="AZ132" i="31"/>
  <c r="AW60" i="34"/>
  <c r="AY132" i="31"/>
  <c r="AV60" i="34" s="1"/>
  <c r="AX132" i="31"/>
  <c r="AU60" i="34" s="1"/>
  <c r="AW132" i="31"/>
  <c r="AT60" i="34" s="1"/>
  <c r="AV132" i="31"/>
  <c r="AU132" i="31"/>
  <c r="AR60" i="34" s="1"/>
  <c r="AT132" i="31"/>
  <c r="AQ60" i="34"/>
  <c r="AS132" i="31"/>
  <c r="AP60" i="34" s="1"/>
  <c r="AR132" i="31"/>
  <c r="AO60" i="34"/>
  <c r="AQ132" i="31"/>
  <c r="AN60" i="34" s="1"/>
  <c r="AP132" i="31"/>
  <c r="AM60" i="34"/>
  <c r="AO132" i="31"/>
  <c r="AL60" i="34" s="1"/>
  <c r="AN132" i="31"/>
  <c r="AK60" i="34"/>
  <c r="AM132" i="31"/>
  <c r="AJ60" i="34" s="1"/>
  <c r="AC132" i="31"/>
  <c r="AB132" i="31"/>
  <c r="Z60" i="34" s="1"/>
  <c r="AA132" i="31"/>
  <c r="Y60" i="34" s="1"/>
  <c r="Z132" i="31"/>
  <c r="X60" i="34" s="1"/>
  <c r="Y132" i="31"/>
  <c r="W60" i="34" s="1"/>
  <c r="U132" i="31"/>
  <c r="S60" i="34"/>
  <c r="Q132" i="31"/>
  <c r="O60" i="34" s="1"/>
  <c r="P132" i="31"/>
  <c r="O132" i="31"/>
  <c r="H60" i="34"/>
  <c r="F132" i="31"/>
  <c r="F60" i="34"/>
  <c r="G60" i="34" s="1"/>
  <c r="E132" i="31"/>
  <c r="E60" i="34" s="1"/>
  <c r="L60" i="34"/>
  <c r="V27" i="34"/>
  <c r="BB70" i="31"/>
  <c r="BA70" i="31"/>
  <c r="AZ70" i="31"/>
  <c r="AY70" i="31"/>
  <c r="AX70" i="31"/>
  <c r="AW70" i="31"/>
  <c r="AV70" i="31"/>
  <c r="AU70" i="31"/>
  <c r="AT70" i="31"/>
  <c r="AS70" i="31"/>
  <c r="AR70" i="31"/>
  <c r="AQ70" i="31"/>
  <c r="AP70" i="31"/>
  <c r="AO70" i="31"/>
  <c r="AN70" i="31"/>
  <c r="AM70" i="31"/>
  <c r="AC70" i="31"/>
  <c r="AA27" i="34" s="1"/>
  <c r="AB70" i="31"/>
  <c r="AA70" i="31"/>
  <c r="Y27" i="34"/>
  <c r="Z70" i="31"/>
  <c r="Y70" i="31"/>
  <c r="W27" i="34" s="1"/>
  <c r="U70" i="31"/>
  <c r="S27" i="34"/>
  <c r="P70" i="31"/>
  <c r="N27" i="34" s="1"/>
  <c r="O70" i="31"/>
  <c r="H27" i="34"/>
  <c r="F70" i="31"/>
  <c r="F27" i="34" s="1"/>
  <c r="G27" i="34"/>
  <c r="L27" i="34"/>
  <c r="BB194" i="5"/>
  <c r="AY92" i="34" s="1"/>
  <c r="BA194" i="5"/>
  <c r="AX92" i="34"/>
  <c r="AZ194" i="5"/>
  <c r="AW92" i="34" s="1"/>
  <c r="AY194" i="5"/>
  <c r="AV92" i="34"/>
  <c r="AX194" i="5"/>
  <c r="AU92" i="34" s="1"/>
  <c r="AW194" i="5"/>
  <c r="AT92" i="34" s="1"/>
  <c r="AV194" i="5"/>
  <c r="AS92" i="34" s="1"/>
  <c r="AU194" i="5"/>
  <c r="AR92" i="34"/>
  <c r="AT194" i="5"/>
  <c r="AQ92" i="34" s="1"/>
  <c r="AS194" i="5"/>
  <c r="AP92" i="34"/>
  <c r="AR194" i="5"/>
  <c r="AO92" i="34" s="1"/>
  <c r="AQ194" i="5"/>
  <c r="AP194" i="5"/>
  <c r="AM92" i="34"/>
  <c r="AO194" i="5"/>
  <c r="AL92" i="34"/>
  <c r="AN194" i="5"/>
  <c r="AK92" i="34"/>
  <c r="AM194" i="5"/>
  <c r="AJ92" i="34"/>
  <c r="AC194" i="5"/>
  <c r="AA92" i="34"/>
  <c r="AB194" i="5"/>
  <c r="Z92" i="34"/>
  <c r="AA194" i="5"/>
  <c r="Y92" i="34"/>
  <c r="Z194" i="5"/>
  <c r="X92" i="34"/>
  <c r="Y194" i="5"/>
  <c r="W92" i="34" s="1"/>
  <c r="X194" i="5"/>
  <c r="X195" i="5"/>
  <c r="U194" i="5"/>
  <c r="S92" i="34" s="1"/>
  <c r="Q194" i="5"/>
  <c r="O92" i="34"/>
  <c r="P194" i="5"/>
  <c r="N92" i="34" s="1"/>
  <c r="O194" i="5"/>
  <c r="H92" i="34"/>
  <c r="F194" i="5"/>
  <c r="F92" i="34" s="1"/>
  <c r="G92" i="34" s="1"/>
  <c r="E194" i="5"/>
  <c r="E92" i="34" s="1"/>
  <c r="L92" i="34"/>
  <c r="AE194" i="5"/>
  <c r="AC92" i="34"/>
  <c r="AH194" i="5"/>
  <c r="AG194" i="5"/>
  <c r="AE92" i="34" s="1"/>
  <c r="V59" i="34"/>
  <c r="BB132" i="5"/>
  <c r="AY59" i="34" s="1"/>
  <c r="BA132" i="5"/>
  <c r="AX59" i="34"/>
  <c r="AZ132" i="5"/>
  <c r="AW59" i="34" s="1"/>
  <c r="AY132" i="5"/>
  <c r="AV59" i="34"/>
  <c r="AX132" i="5"/>
  <c r="AU59" i="34" s="1"/>
  <c r="AW132" i="5"/>
  <c r="AT59" i="34"/>
  <c r="AV132" i="5"/>
  <c r="AS59" i="34" s="1"/>
  <c r="AU132" i="5"/>
  <c r="AR59" i="34"/>
  <c r="AT132" i="5"/>
  <c r="AQ59" i="34" s="1"/>
  <c r="AS132" i="5"/>
  <c r="AP59" i="34"/>
  <c r="AR132" i="5"/>
  <c r="AQ132" i="5"/>
  <c r="AN59" i="34" s="1"/>
  <c r="AP132" i="5"/>
  <c r="AM59" i="34"/>
  <c r="AO132" i="5"/>
  <c r="AL59" i="34" s="1"/>
  <c r="AN132" i="5"/>
  <c r="AK59" i="34"/>
  <c r="AM132" i="5"/>
  <c r="AJ59" i="34" s="1"/>
  <c r="AC132" i="5"/>
  <c r="AA59" i="34" s="1"/>
  <c r="AB132" i="5"/>
  <c r="Z59" i="34" s="1"/>
  <c r="AA132" i="5"/>
  <c r="Z132" i="5"/>
  <c r="X59" i="34" s="1"/>
  <c r="Y132" i="5"/>
  <c r="W59" i="34"/>
  <c r="T59" i="34"/>
  <c r="U132" i="5"/>
  <c r="S59" i="34" s="1"/>
  <c r="Q132" i="5"/>
  <c r="O59" i="34" s="1"/>
  <c r="P132" i="5"/>
  <c r="N59" i="34" s="1"/>
  <c r="O132" i="5"/>
  <c r="F132" i="5"/>
  <c r="F59" i="34" s="1"/>
  <c r="G59" i="34" s="1"/>
  <c r="E132" i="5"/>
  <c r="E59" i="34" s="1"/>
  <c r="L59" i="34"/>
  <c r="V26" i="34"/>
  <c r="BB70" i="5"/>
  <c r="BA70" i="5"/>
  <c r="AZ70" i="5"/>
  <c r="AW26" i="34" s="1"/>
  <c r="AY70" i="5"/>
  <c r="AX70" i="5"/>
  <c r="AU26" i="34" s="1"/>
  <c r="AW70" i="5"/>
  <c r="AV70" i="5"/>
  <c r="AS26" i="34" s="1"/>
  <c r="AT70" i="5"/>
  <c r="AS70" i="5"/>
  <c r="AP26" i="34"/>
  <c r="AR70" i="5"/>
  <c r="AQ70" i="5"/>
  <c r="AP70" i="5"/>
  <c r="AM26" i="34"/>
  <c r="AO70" i="5"/>
  <c r="AN70" i="5"/>
  <c r="AK26" i="34" s="1"/>
  <c r="AM70" i="5"/>
  <c r="AJ26" i="34"/>
  <c r="AB70" i="5"/>
  <c r="Z26" i="34" s="1"/>
  <c r="AA70" i="5"/>
  <c r="Y26" i="34"/>
  <c r="Z70" i="5"/>
  <c r="X26" i="34" s="1"/>
  <c r="Y70" i="5"/>
  <c r="U70" i="5"/>
  <c r="Q70" i="5"/>
  <c r="O26" i="34" s="1"/>
  <c r="P70" i="5"/>
  <c r="N26" i="34" s="1"/>
  <c r="O70" i="5"/>
  <c r="F70" i="5"/>
  <c r="F26" i="34"/>
  <c r="G26" i="34" s="1"/>
  <c r="BB194" i="6"/>
  <c r="AY91" i="34" s="1"/>
  <c r="BA194" i="6"/>
  <c r="AX91" i="34"/>
  <c r="AZ194" i="6"/>
  <c r="AW91" i="34" s="1"/>
  <c r="AY194" i="6"/>
  <c r="AV91" i="34"/>
  <c r="AX194" i="6"/>
  <c r="AU91" i="34" s="1"/>
  <c r="AW194" i="6"/>
  <c r="AV194" i="6"/>
  <c r="AS91" i="34"/>
  <c r="AU194" i="6"/>
  <c r="AR91" i="34"/>
  <c r="AT194" i="6"/>
  <c r="AQ91" i="34"/>
  <c r="AS194" i="6"/>
  <c r="AP91" i="34"/>
  <c r="AR194" i="6"/>
  <c r="AO91" i="34"/>
  <c r="AQ194" i="6"/>
  <c r="AP194" i="6"/>
  <c r="AM91" i="34" s="1"/>
  <c r="AO194" i="6"/>
  <c r="AL91" i="34" s="1"/>
  <c r="AN194" i="6"/>
  <c r="AK91" i="34"/>
  <c r="AM194" i="6"/>
  <c r="AJ91" i="34" s="1"/>
  <c r="AC194" i="6"/>
  <c r="AA91" i="34"/>
  <c r="AB194" i="6"/>
  <c r="AA194" i="6"/>
  <c r="Y91" i="34"/>
  <c r="Z194" i="6"/>
  <c r="X91" i="34"/>
  <c r="Y194" i="6"/>
  <c r="W91" i="34"/>
  <c r="X194" i="6"/>
  <c r="X195" i="6"/>
  <c r="U194" i="6"/>
  <c r="S91" i="34"/>
  <c r="Q194" i="6"/>
  <c r="O91" i="34"/>
  <c r="P194" i="6"/>
  <c r="N91" i="34"/>
  <c r="O194" i="6"/>
  <c r="H91" i="34"/>
  <c r="F194" i="6"/>
  <c r="F91" i="34"/>
  <c r="G91" i="34"/>
  <c r="E194" i="6"/>
  <c r="L91" i="34"/>
  <c r="V58" i="34"/>
  <c r="BB132" i="6"/>
  <c r="AY58" i="34"/>
  <c r="BA132" i="6"/>
  <c r="AX58" i="34"/>
  <c r="AZ132" i="6"/>
  <c r="AW58" i="34"/>
  <c r="AY132" i="6"/>
  <c r="AV58" i="34"/>
  <c r="AX132" i="6"/>
  <c r="AU58" i="34"/>
  <c r="AW132" i="6"/>
  <c r="AT58" i="34"/>
  <c r="AV132" i="6"/>
  <c r="AS58" i="34"/>
  <c r="AU132" i="6"/>
  <c r="AR58" i="34"/>
  <c r="AT132" i="6"/>
  <c r="AQ58" i="34"/>
  <c r="AS132" i="6"/>
  <c r="AR132" i="6"/>
  <c r="AO58" i="34"/>
  <c r="AQ132" i="6"/>
  <c r="AN58" i="34" s="1"/>
  <c r="AP132" i="6"/>
  <c r="AM58" i="34"/>
  <c r="AO132" i="6"/>
  <c r="AL58" i="34" s="1"/>
  <c r="AN132" i="6"/>
  <c r="AK58" i="34" s="1"/>
  <c r="AM132" i="6"/>
  <c r="AC132" i="6"/>
  <c r="AB132" i="6"/>
  <c r="Z58" i="34" s="1"/>
  <c r="AA132" i="6"/>
  <c r="Y58" i="34" s="1"/>
  <c r="Z132" i="6"/>
  <c r="X58" i="34" s="1"/>
  <c r="Y132" i="6"/>
  <c r="W58" i="34" s="1"/>
  <c r="T58" i="34"/>
  <c r="U132" i="6"/>
  <c r="S58" i="34" s="1"/>
  <c r="Q132" i="6"/>
  <c r="P132" i="6"/>
  <c r="N58" i="34" s="1"/>
  <c r="O132" i="6"/>
  <c r="F132" i="6"/>
  <c r="G132" i="6"/>
  <c r="E132" i="6"/>
  <c r="E58" i="34" s="1"/>
  <c r="L58" i="34"/>
  <c r="BB70" i="6"/>
  <c r="BB195" i="6" s="1"/>
  <c r="BA70" i="6"/>
  <c r="AZ70" i="6"/>
  <c r="AY70" i="6"/>
  <c r="AX70" i="6"/>
  <c r="AU25" i="34" s="1"/>
  <c r="AW70" i="6"/>
  <c r="AV70" i="6"/>
  <c r="AS25" i="34" s="1"/>
  <c r="AU70" i="6"/>
  <c r="AR25" i="34" s="1"/>
  <c r="AT70" i="6"/>
  <c r="AT195" i="6"/>
  <c r="AS70" i="6"/>
  <c r="AR70" i="6"/>
  <c r="AQ70" i="6"/>
  <c r="AQ195" i="6"/>
  <c r="AP70" i="6"/>
  <c r="AO70" i="6"/>
  <c r="AL25" i="34"/>
  <c r="AN70" i="6"/>
  <c r="AM70" i="6"/>
  <c r="AJ25" i="34" s="1"/>
  <c r="AB70" i="6"/>
  <c r="Z25" i="34" s="1"/>
  <c r="AA70" i="6"/>
  <c r="Y25" i="34" s="1"/>
  <c r="Z70" i="6"/>
  <c r="X25" i="34" s="1"/>
  <c r="Y70" i="6"/>
  <c r="W25" i="34" s="1"/>
  <c r="U70" i="6"/>
  <c r="S25" i="34"/>
  <c r="Q70" i="6"/>
  <c r="P70" i="6"/>
  <c r="O70" i="6"/>
  <c r="O195" i="6"/>
  <c r="H25" i="34"/>
  <c r="F70" i="6"/>
  <c r="BB194" i="7"/>
  <c r="AY90" i="34"/>
  <c r="BA194" i="7"/>
  <c r="AX90" i="34" s="1"/>
  <c r="AZ194" i="7"/>
  <c r="AW90" i="34"/>
  <c r="AY194" i="7"/>
  <c r="AV90" i="34" s="1"/>
  <c r="AX194" i="7"/>
  <c r="AU90" i="34"/>
  <c r="AW194" i="7"/>
  <c r="AT90" i="34" s="1"/>
  <c r="AV194" i="7"/>
  <c r="AS90" i="34"/>
  <c r="AU194" i="7"/>
  <c r="AR90" i="34" s="1"/>
  <c r="AT194" i="7"/>
  <c r="AQ90" i="34"/>
  <c r="AS194" i="7"/>
  <c r="AP90" i="34" s="1"/>
  <c r="AR194" i="7"/>
  <c r="AO90" i="34"/>
  <c r="AQ194" i="7"/>
  <c r="AP194" i="7"/>
  <c r="AM90" i="34"/>
  <c r="AO194" i="7"/>
  <c r="AL90" i="34" s="1"/>
  <c r="AN194" i="7"/>
  <c r="AK90" i="34"/>
  <c r="AM194" i="7"/>
  <c r="AJ90" i="34" s="1"/>
  <c r="AC194" i="7"/>
  <c r="AA90" i="34"/>
  <c r="AB194" i="7"/>
  <c r="Z90" i="34" s="1"/>
  <c r="AA194" i="7"/>
  <c r="Y90" i="34"/>
  <c r="Z194" i="7"/>
  <c r="X90" i="34" s="1"/>
  <c r="Y194" i="7"/>
  <c r="W90" i="34"/>
  <c r="X194" i="7"/>
  <c r="X195" i="7" s="1"/>
  <c r="T90" i="34"/>
  <c r="U194" i="7"/>
  <c r="S90" i="34"/>
  <c r="Q194" i="7"/>
  <c r="O90" i="34" s="1"/>
  <c r="P194" i="7"/>
  <c r="N90" i="34"/>
  <c r="O194" i="7"/>
  <c r="F194" i="7"/>
  <c r="F90" i="34"/>
  <c r="G90" i="34"/>
  <c r="E194" i="7"/>
  <c r="V57" i="34"/>
  <c r="BB132" i="7"/>
  <c r="AY57" i="34"/>
  <c r="BA132" i="7"/>
  <c r="AX57" i="34" s="1"/>
  <c r="AZ132" i="7"/>
  <c r="AW57" i="34" s="1"/>
  <c r="AY132" i="7"/>
  <c r="AV57" i="34" s="1"/>
  <c r="AX132" i="7"/>
  <c r="AU57" i="34" s="1"/>
  <c r="AW132" i="7"/>
  <c r="AT57" i="34" s="1"/>
  <c r="AV132" i="7"/>
  <c r="AS57" i="34"/>
  <c r="AU132" i="7"/>
  <c r="AR57" i="34" s="1"/>
  <c r="AT132" i="7"/>
  <c r="AQ57" i="34"/>
  <c r="AS132" i="7"/>
  <c r="AP57" i="34" s="1"/>
  <c r="AR132" i="7"/>
  <c r="AO57" i="34" s="1"/>
  <c r="AQ132" i="7"/>
  <c r="AN57" i="34" s="1"/>
  <c r="AP132" i="7"/>
  <c r="AM57" i="34" s="1"/>
  <c r="AO132" i="7"/>
  <c r="AL57" i="34" s="1"/>
  <c r="AN132" i="7"/>
  <c r="AK57" i="34"/>
  <c r="AM132" i="7"/>
  <c r="AJ57" i="34" s="1"/>
  <c r="AC132" i="7"/>
  <c r="AA57" i="34" s="1"/>
  <c r="AB132" i="7"/>
  <c r="Z57" i="34" s="1"/>
  <c r="AA132" i="7"/>
  <c r="Y57" i="34" s="1"/>
  <c r="Z132" i="7"/>
  <c r="X57" i="34" s="1"/>
  <c r="Y132" i="7"/>
  <c r="W57" i="34" s="1"/>
  <c r="V90" i="34"/>
  <c r="T57" i="34"/>
  <c r="U132" i="7"/>
  <c r="S57" i="34" s="1"/>
  <c r="Q132" i="7"/>
  <c r="O57" i="34" s="1"/>
  <c r="P132" i="7"/>
  <c r="N57" i="34"/>
  <c r="O132" i="7"/>
  <c r="F132" i="7"/>
  <c r="E132" i="7"/>
  <c r="E57" i="34"/>
  <c r="L57" i="34"/>
  <c r="V24" i="34"/>
  <c r="BB70" i="7"/>
  <c r="BA70" i="7"/>
  <c r="AZ70" i="7"/>
  <c r="AW24" i="34"/>
  <c r="AY70" i="7"/>
  <c r="AX70" i="7"/>
  <c r="AW70" i="7"/>
  <c r="AV70" i="7"/>
  <c r="AU70" i="7"/>
  <c r="AT70" i="7"/>
  <c r="AS70" i="7"/>
  <c r="AP24" i="34"/>
  <c r="AR70" i="7"/>
  <c r="AQ70" i="7"/>
  <c r="AP70" i="7"/>
  <c r="AO70" i="7"/>
  <c r="AN70" i="7"/>
  <c r="AM70" i="7"/>
  <c r="AC70" i="7"/>
  <c r="AB70" i="7"/>
  <c r="AA70" i="7"/>
  <c r="Y24" i="34"/>
  <c r="Z70" i="7"/>
  <c r="X24" i="34" s="1"/>
  <c r="Y70" i="7"/>
  <c r="W24" i="34"/>
  <c r="U70" i="7"/>
  <c r="S24" i="34" s="1"/>
  <c r="Q70" i="7"/>
  <c r="O24" i="34"/>
  <c r="P70" i="7"/>
  <c r="O70" i="7"/>
  <c r="F70" i="7"/>
  <c r="F24" i="34"/>
  <c r="G24" i="34"/>
  <c r="E70" i="7"/>
  <c r="BB194" i="8"/>
  <c r="AY89" i="34"/>
  <c r="BA194" i="8"/>
  <c r="AX89" i="34" s="1"/>
  <c r="AZ194" i="8"/>
  <c r="AW89" i="34"/>
  <c r="AY194" i="8"/>
  <c r="AX194" i="8"/>
  <c r="AU89" i="34" s="1"/>
  <c r="AW194" i="8"/>
  <c r="AT89" i="34" s="1"/>
  <c r="AV194" i="8"/>
  <c r="AS89" i="34" s="1"/>
  <c r="AU194" i="8"/>
  <c r="AR89" i="34"/>
  <c r="AT194" i="8"/>
  <c r="AQ89" i="34" s="1"/>
  <c r="AS194" i="8"/>
  <c r="AP89" i="34" s="1"/>
  <c r="AR194" i="8"/>
  <c r="AO89" i="34" s="1"/>
  <c r="AQ194" i="8"/>
  <c r="AN89" i="34"/>
  <c r="AP194" i="8"/>
  <c r="AM89" i="34" s="1"/>
  <c r="AO194" i="8"/>
  <c r="AL89" i="34" s="1"/>
  <c r="AN194" i="8"/>
  <c r="AM194" i="8"/>
  <c r="AJ89" i="34"/>
  <c r="AC194" i="8"/>
  <c r="AA89" i="34"/>
  <c r="AB194" i="8"/>
  <c r="Z89" i="34"/>
  <c r="AA194" i="8"/>
  <c r="Y89" i="34"/>
  <c r="Z194" i="8"/>
  <c r="X89" i="34"/>
  <c r="Y194" i="8"/>
  <c r="X194" i="8"/>
  <c r="X195" i="8" s="1"/>
  <c r="U194" i="8"/>
  <c r="S89" i="34"/>
  <c r="Q194" i="8"/>
  <c r="O89" i="34" s="1"/>
  <c r="P194" i="8"/>
  <c r="N89" i="34" s="1"/>
  <c r="O194" i="8"/>
  <c r="H89" i="34"/>
  <c r="F194" i="8"/>
  <c r="F89" i="34" s="1"/>
  <c r="G89" i="34" s="1"/>
  <c r="E194" i="8"/>
  <c r="E89" i="34"/>
  <c r="V56" i="34"/>
  <c r="BB132" i="8"/>
  <c r="AY56" i="34"/>
  <c r="BA132" i="8"/>
  <c r="AX56" i="34" s="1"/>
  <c r="AZ132" i="8"/>
  <c r="AW56" i="34" s="1"/>
  <c r="AY132" i="8"/>
  <c r="AV56" i="34" s="1"/>
  <c r="AX132" i="8"/>
  <c r="AW132" i="8"/>
  <c r="AV132" i="8"/>
  <c r="AU132" i="8"/>
  <c r="AR56" i="34"/>
  <c r="AT132" i="8"/>
  <c r="AS132" i="8"/>
  <c r="AP56" i="34" s="1"/>
  <c r="AR132" i="8"/>
  <c r="AO56" i="34" s="1"/>
  <c r="AQ132" i="8"/>
  <c r="AN56" i="34" s="1"/>
  <c r="AP132" i="8"/>
  <c r="AM56" i="34" s="1"/>
  <c r="AO132" i="8"/>
  <c r="AL56" i="34" s="1"/>
  <c r="AN132" i="8"/>
  <c r="AK56" i="34" s="1"/>
  <c r="AM132" i="8"/>
  <c r="AJ56" i="34" s="1"/>
  <c r="AB132" i="8"/>
  <c r="Z56" i="34"/>
  <c r="AA132" i="8"/>
  <c r="Z132" i="8"/>
  <c r="X56" i="34"/>
  <c r="Y132" i="8"/>
  <c r="W56" i="34" s="1"/>
  <c r="T56" i="34"/>
  <c r="U132" i="8"/>
  <c r="S56" i="34"/>
  <c r="P132" i="8"/>
  <c r="O132" i="8"/>
  <c r="H56" i="34"/>
  <c r="F132" i="8"/>
  <c r="V23" i="34"/>
  <c r="BB70" i="8"/>
  <c r="BA70" i="8"/>
  <c r="AZ70" i="8"/>
  <c r="AY70" i="8"/>
  <c r="AX70" i="8"/>
  <c r="AW70" i="8"/>
  <c r="AT23" i="34"/>
  <c r="AV70" i="8"/>
  <c r="AS23" i="34" s="1"/>
  <c r="AU70" i="8"/>
  <c r="AT70" i="8"/>
  <c r="AQ23" i="34"/>
  <c r="AS70" i="8"/>
  <c r="AR70" i="8"/>
  <c r="AQ70" i="8"/>
  <c r="AP70" i="8"/>
  <c r="AO70" i="8"/>
  <c r="AN70" i="8"/>
  <c r="AM70" i="8"/>
  <c r="AB70" i="8"/>
  <c r="AA70" i="8"/>
  <c r="AA195" i="8"/>
  <c r="Z70" i="8"/>
  <c r="X23" i="34"/>
  <c r="V23" i="51" s="1"/>
  <c r="Y70" i="8"/>
  <c r="U70" i="8"/>
  <c r="S23" i="34"/>
  <c r="P70" i="8"/>
  <c r="N23" i="34"/>
  <c r="O70" i="8"/>
  <c r="O195" i="8" s="1"/>
  <c r="F70" i="8"/>
  <c r="G70" i="8"/>
  <c r="BB194" i="9"/>
  <c r="AY88" i="34" s="1"/>
  <c r="BA194" i="9"/>
  <c r="AZ194" i="9"/>
  <c r="AW88" i="34"/>
  <c r="AY194" i="9"/>
  <c r="AV88" i="34" s="1"/>
  <c r="AX194" i="9"/>
  <c r="AU88" i="34" s="1"/>
  <c r="AW194" i="9"/>
  <c r="AT88" i="34" s="1"/>
  <c r="AV194" i="9"/>
  <c r="AS88" i="34"/>
  <c r="AU194" i="9"/>
  <c r="AT194" i="9"/>
  <c r="AQ88" i="34"/>
  <c r="AS194" i="9"/>
  <c r="AP88" i="34" s="1"/>
  <c r="AR194" i="9"/>
  <c r="AO88" i="34"/>
  <c r="AQ194" i="9"/>
  <c r="AN88" i="34" s="1"/>
  <c r="AP194" i="9"/>
  <c r="AM88" i="34"/>
  <c r="AO194" i="9"/>
  <c r="AL88" i="34" s="1"/>
  <c r="AN194" i="9"/>
  <c r="AK88" i="34"/>
  <c r="AM194" i="9"/>
  <c r="AJ88" i="34" s="1"/>
  <c r="AC194" i="9"/>
  <c r="AA88" i="34"/>
  <c r="AB194" i="9"/>
  <c r="Z88" i="34" s="1"/>
  <c r="AA194" i="9"/>
  <c r="Y88" i="34"/>
  <c r="Z194" i="9"/>
  <c r="X88" i="34" s="1"/>
  <c r="Y194" i="9"/>
  <c r="W88" i="34"/>
  <c r="X194" i="9"/>
  <c r="X195" i="9" s="1"/>
  <c r="T88" i="34"/>
  <c r="U194" i="9"/>
  <c r="S88" i="34"/>
  <c r="Q194" i="9"/>
  <c r="O88" i="34" s="1"/>
  <c r="P194" i="9"/>
  <c r="N88" i="34"/>
  <c r="O194" i="9"/>
  <c r="H88" i="34"/>
  <c r="F194" i="9"/>
  <c r="F88" i="34" s="1"/>
  <c r="G88" i="34" s="1"/>
  <c r="E194" i="9"/>
  <c r="E88" i="34"/>
  <c r="BB132" i="9"/>
  <c r="AY55" i="34"/>
  <c r="BA132" i="9"/>
  <c r="AX55" i="34"/>
  <c r="AZ132" i="9"/>
  <c r="AW55" i="34"/>
  <c r="AY132" i="9"/>
  <c r="AV55" i="34"/>
  <c r="AX132" i="9"/>
  <c r="AW132" i="9"/>
  <c r="AT55" i="34" s="1"/>
  <c r="AV132" i="9"/>
  <c r="AS55" i="34" s="1"/>
  <c r="AU132" i="9"/>
  <c r="AR55" i="34" s="1"/>
  <c r="AT132" i="9"/>
  <c r="AQ55" i="34" s="1"/>
  <c r="AS132" i="9"/>
  <c r="AP55" i="34" s="1"/>
  <c r="AR132" i="9"/>
  <c r="AO55" i="34"/>
  <c r="AQ132" i="9"/>
  <c r="AN55" i="34" s="1"/>
  <c r="AP132" i="9"/>
  <c r="AM55" i="34"/>
  <c r="AO132" i="9"/>
  <c r="AL55" i="34" s="1"/>
  <c r="AN132" i="9"/>
  <c r="AK55" i="34" s="1"/>
  <c r="AM132" i="9"/>
  <c r="AJ55" i="34" s="1"/>
  <c r="AC132" i="9"/>
  <c r="AA55" i="34" s="1"/>
  <c r="AB132" i="9"/>
  <c r="Z55" i="34" s="1"/>
  <c r="AA132" i="9"/>
  <c r="Z132" i="9"/>
  <c r="X55" i="34" s="1"/>
  <c r="Y132" i="9"/>
  <c r="W55" i="34"/>
  <c r="U132" i="9"/>
  <c r="S55" i="34" s="1"/>
  <c r="P132" i="9"/>
  <c r="N55" i="34"/>
  <c r="O132" i="9"/>
  <c r="F132" i="9"/>
  <c r="F55" i="34" s="1"/>
  <c r="L55" i="34"/>
  <c r="V22" i="34"/>
  <c r="BB70" i="9"/>
  <c r="AY22" i="34" s="1"/>
  <c r="BA70" i="9"/>
  <c r="AZ70" i="9"/>
  <c r="AY70" i="9"/>
  <c r="AX70" i="9"/>
  <c r="AW70" i="9"/>
  <c r="AV70" i="9"/>
  <c r="AU70" i="9"/>
  <c r="AT70" i="9"/>
  <c r="AS70" i="9"/>
  <c r="AP22" i="34" s="1"/>
  <c r="AR70" i="9"/>
  <c r="AQ70" i="9"/>
  <c r="AP70" i="9"/>
  <c r="AO70" i="9"/>
  <c r="AN70" i="9"/>
  <c r="AN195" i="9"/>
  <c r="AM70" i="9"/>
  <c r="AC70" i="9"/>
  <c r="AA22" i="34"/>
  <c r="AB70" i="9"/>
  <c r="Z22" i="34" s="1"/>
  <c r="AA70" i="9"/>
  <c r="Y22" i="34" s="1"/>
  <c r="Z70" i="9"/>
  <c r="X22" i="34" s="1"/>
  <c r="Y70" i="9"/>
  <c r="W22" i="34" s="1"/>
  <c r="U70" i="9"/>
  <c r="P70" i="9"/>
  <c r="O70" i="9"/>
  <c r="O195" i="9" s="1"/>
  <c r="F70" i="9"/>
  <c r="F22" i="34" s="1"/>
  <c r="G22" i="34"/>
  <c r="E70" i="9"/>
  <c r="E22" i="34" s="1"/>
  <c r="L22" i="34"/>
  <c r="BB194" i="10"/>
  <c r="AY87" i="34" s="1"/>
  <c r="BA194" i="10"/>
  <c r="AX87" i="34" s="1"/>
  <c r="AZ194" i="10"/>
  <c r="AW87" i="34"/>
  <c r="AY194" i="10"/>
  <c r="AV87" i="34" s="1"/>
  <c r="AX194" i="10"/>
  <c r="AU87" i="34" s="1"/>
  <c r="AW194" i="10"/>
  <c r="AT87" i="34" s="1"/>
  <c r="AV194" i="10"/>
  <c r="AS87" i="34" s="1"/>
  <c r="AU194" i="10"/>
  <c r="AR87" i="34" s="1"/>
  <c r="AT194" i="10"/>
  <c r="AS194" i="10"/>
  <c r="AP87" i="34" s="1"/>
  <c r="AR194" i="10"/>
  <c r="AO87" i="34"/>
  <c r="AQ194" i="10"/>
  <c r="AN87" i="34" s="1"/>
  <c r="AP194" i="10"/>
  <c r="AM87" i="34"/>
  <c r="AO194" i="10"/>
  <c r="AN194" i="10"/>
  <c r="AK87" i="34" s="1"/>
  <c r="AM194" i="10"/>
  <c r="AJ87" i="34"/>
  <c r="AC194" i="10"/>
  <c r="AA87" i="34" s="1"/>
  <c r="AB194" i="10"/>
  <c r="Z87" i="34" s="1"/>
  <c r="AA194" i="10"/>
  <c r="Y87" i="34" s="1"/>
  <c r="Z194" i="10"/>
  <c r="X87" i="34" s="1"/>
  <c r="Y194" i="10"/>
  <c r="W87" i="34" s="1"/>
  <c r="X194" i="10"/>
  <c r="X195" i="10" s="1"/>
  <c r="U194" i="10"/>
  <c r="S87" i="34" s="1"/>
  <c r="Q194" i="10"/>
  <c r="O87" i="34"/>
  <c r="P194" i="10"/>
  <c r="N87" i="34" s="1"/>
  <c r="O194" i="10"/>
  <c r="F194" i="10"/>
  <c r="F87" i="34"/>
  <c r="G87" i="34" s="1"/>
  <c r="E194" i="10"/>
  <c r="E87" i="34" s="1"/>
  <c r="L87" i="34"/>
  <c r="AG194" i="10"/>
  <c r="AE87" i="34"/>
  <c r="AE194" i="10"/>
  <c r="AC87" i="34" s="1"/>
  <c r="V54" i="34"/>
  <c r="BB132" i="10"/>
  <c r="AY54" i="34" s="1"/>
  <c r="BA132" i="10"/>
  <c r="AX54" i="34" s="1"/>
  <c r="AZ132" i="10"/>
  <c r="AW54" i="34" s="1"/>
  <c r="AY132" i="10"/>
  <c r="AV54" i="34" s="1"/>
  <c r="AX132" i="10"/>
  <c r="AU54" i="34" s="1"/>
  <c r="AW132" i="10"/>
  <c r="AT54" i="34" s="1"/>
  <c r="AV132" i="10"/>
  <c r="AS54" i="34" s="1"/>
  <c r="AU132" i="10"/>
  <c r="AR54" i="34" s="1"/>
  <c r="AT132" i="10"/>
  <c r="AQ54" i="34" s="1"/>
  <c r="AS132" i="10"/>
  <c r="AP54" i="34" s="1"/>
  <c r="AR132" i="10"/>
  <c r="AO54" i="34" s="1"/>
  <c r="AQ132" i="10"/>
  <c r="AP132" i="10"/>
  <c r="AM54" i="34"/>
  <c r="AO132" i="10"/>
  <c r="AL54" i="34"/>
  <c r="AN132" i="10"/>
  <c r="AK54" i="34"/>
  <c r="AM132" i="10"/>
  <c r="AJ54" i="34"/>
  <c r="AB132" i="10"/>
  <c r="Z54" i="34"/>
  <c r="AA132" i="10"/>
  <c r="Y54" i="34" s="1"/>
  <c r="Z132" i="10"/>
  <c r="X54" i="34"/>
  <c r="Y132" i="10"/>
  <c r="W54" i="34" s="1"/>
  <c r="T54" i="34"/>
  <c r="U132" i="10"/>
  <c r="S54" i="34" s="1"/>
  <c r="Q132" i="10"/>
  <c r="O54" i="34" s="1"/>
  <c r="P132" i="10"/>
  <c r="N54" i="34" s="1"/>
  <c r="O132" i="10"/>
  <c r="F132" i="10"/>
  <c r="F54" i="34"/>
  <c r="G54" i="34" s="1"/>
  <c r="E132" i="10"/>
  <c r="L54" i="34"/>
  <c r="V21" i="34"/>
  <c r="BB70" i="10"/>
  <c r="BA70" i="10"/>
  <c r="AZ70" i="10"/>
  <c r="AW21" i="34"/>
  <c r="AY70" i="10"/>
  <c r="AX70" i="10"/>
  <c r="AW70" i="10"/>
  <c r="AV70" i="10"/>
  <c r="AS21" i="34" s="1"/>
  <c r="AU70" i="10"/>
  <c r="AT70" i="10"/>
  <c r="AS70" i="10"/>
  <c r="AP21" i="34" s="1"/>
  <c r="AR70" i="10"/>
  <c r="AQ70" i="10"/>
  <c r="AP70" i="10"/>
  <c r="AO70" i="10"/>
  <c r="AL21" i="34"/>
  <c r="AN70" i="10"/>
  <c r="AM70" i="10"/>
  <c r="AB70" i="10"/>
  <c r="Z21" i="34" s="1"/>
  <c r="AA70" i="10"/>
  <c r="Z70" i="10"/>
  <c r="X21" i="34" s="1"/>
  <c r="Y70" i="10"/>
  <c r="W21" i="34" s="1"/>
  <c r="U70" i="10"/>
  <c r="P70" i="10"/>
  <c r="O70" i="10"/>
  <c r="H21" i="34"/>
  <c r="F70" i="10"/>
  <c r="E70" i="10"/>
  <c r="E21" i="34" s="1"/>
  <c r="BB194" i="11"/>
  <c r="BA194" i="11"/>
  <c r="AX86" i="34" s="1"/>
  <c r="AZ194" i="11"/>
  <c r="AW86" i="34"/>
  <c r="AY194" i="11"/>
  <c r="AV86" i="34" s="1"/>
  <c r="AX194" i="11"/>
  <c r="AU86" i="34" s="1"/>
  <c r="AW194" i="11"/>
  <c r="AV194" i="11"/>
  <c r="AS86" i="34" s="1"/>
  <c r="AU194" i="11"/>
  <c r="AR86" i="34"/>
  <c r="AT194" i="11"/>
  <c r="AQ86" i="34" s="1"/>
  <c r="AS194" i="11"/>
  <c r="AP86" i="34"/>
  <c r="AR194" i="11"/>
  <c r="AO86" i="34" s="1"/>
  <c r="AQ194" i="11"/>
  <c r="AN86" i="34"/>
  <c r="AP194" i="11"/>
  <c r="AM86" i="34" s="1"/>
  <c r="AO194" i="11"/>
  <c r="AL86" i="34"/>
  <c r="AN194" i="11"/>
  <c r="AK86" i="34" s="1"/>
  <c r="AM194" i="11"/>
  <c r="AJ86" i="34"/>
  <c r="AC194" i="11"/>
  <c r="AA86" i="34" s="1"/>
  <c r="AB194" i="11"/>
  <c r="Z86" i="34"/>
  <c r="AA194" i="11"/>
  <c r="Y86" i="34" s="1"/>
  <c r="Z194" i="11"/>
  <c r="X86" i="34"/>
  <c r="Y194" i="11"/>
  <c r="W86" i="34" s="1"/>
  <c r="X194" i="11"/>
  <c r="X195" i="11"/>
  <c r="U194" i="11"/>
  <c r="S86" i="34" s="1"/>
  <c r="Q194" i="11"/>
  <c r="O86" i="34"/>
  <c r="P194" i="11"/>
  <c r="N86" i="34" s="1"/>
  <c r="O194" i="11"/>
  <c r="H86" i="34"/>
  <c r="F194" i="11"/>
  <c r="F86" i="34" s="1"/>
  <c r="G86" i="34" s="1"/>
  <c r="E194" i="11"/>
  <c r="E86" i="34" s="1"/>
  <c r="L86" i="34"/>
  <c r="BB132" i="11"/>
  <c r="AY53" i="34"/>
  <c r="BA132" i="11"/>
  <c r="AX53" i="34" s="1"/>
  <c r="AZ132" i="11"/>
  <c r="AW53" i="34"/>
  <c r="AY132" i="11"/>
  <c r="AV53" i="34" s="1"/>
  <c r="AX132" i="11"/>
  <c r="AU53" i="34"/>
  <c r="AW132" i="11"/>
  <c r="AT53" i="34" s="1"/>
  <c r="AV132" i="11"/>
  <c r="AS53" i="34"/>
  <c r="AU132" i="11"/>
  <c r="AT132" i="11"/>
  <c r="AQ53" i="34"/>
  <c r="AS132" i="11"/>
  <c r="AP53" i="34" s="1"/>
  <c r="AR132" i="11"/>
  <c r="AO53" i="34"/>
  <c r="AQ132" i="11"/>
  <c r="AN53" i="34" s="1"/>
  <c r="AP132" i="11"/>
  <c r="AM53" i="34"/>
  <c r="AO132" i="11"/>
  <c r="AL53" i="34" s="1"/>
  <c r="AN132" i="11"/>
  <c r="AK53" i="34"/>
  <c r="AM132" i="11"/>
  <c r="AJ53" i="34" s="1"/>
  <c r="AC132" i="11"/>
  <c r="AA53" i="34"/>
  <c r="AB132" i="11"/>
  <c r="Z53" i="34" s="1"/>
  <c r="AA132" i="11"/>
  <c r="Y53" i="34"/>
  <c r="Z132" i="11"/>
  <c r="X53" i="34" s="1"/>
  <c r="Y132" i="11"/>
  <c r="W53" i="34"/>
  <c r="U132" i="11"/>
  <c r="S53" i="34" s="1"/>
  <c r="P132" i="11"/>
  <c r="N53" i="34"/>
  <c r="O132" i="11"/>
  <c r="F132" i="11"/>
  <c r="F53" i="34" s="1"/>
  <c r="G53" i="34" s="1"/>
  <c r="E132" i="11"/>
  <c r="E53" i="34" s="1"/>
  <c r="L53" i="34"/>
  <c r="BB70" i="11"/>
  <c r="BA70" i="11"/>
  <c r="AZ70" i="11"/>
  <c r="AY70" i="11"/>
  <c r="AX70" i="11"/>
  <c r="AW70" i="11"/>
  <c r="AV70" i="11"/>
  <c r="AS20" i="34" s="1"/>
  <c r="AU70" i="11"/>
  <c r="AR20" i="34"/>
  <c r="AT70" i="11"/>
  <c r="AS70" i="11"/>
  <c r="AP20" i="34"/>
  <c r="AR70" i="11"/>
  <c r="AQ70" i="11"/>
  <c r="AP70" i="11"/>
  <c r="AO70" i="11"/>
  <c r="AN70" i="11"/>
  <c r="AK20" i="34" s="1"/>
  <c r="AM70" i="11"/>
  <c r="AC70" i="11"/>
  <c r="AA20" i="34"/>
  <c r="Y20" i="51" s="1"/>
  <c r="AB70" i="11"/>
  <c r="Z20" i="34" s="1"/>
  <c r="AA70" i="11"/>
  <c r="Y20" i="34" s="1"/>
  <c r="Z70" i="11"/>
  <c r="X20" i="34" s="1"/>
  <c r="Y70" i="11"/>
  <c r="W20" i="34" s="1"/>
  <c r="U70" i="11"/>
  <c r="S20" i="34" s="1"/>
  <c r="Q70" i="11"/>
  <c r="P70" i="11"/>
  <c r="N20" i="34"/>
  <c r="O70" i="11"/>
  <c r="O195" i="11"/>
  <c r="F70" i="11"/>
  <c r="F195" i="11" s="1"/>
  <c r="E70" i="11"/>
  <c r="BB194" i="12"/>
  <c r="AY85" i="34" s="1"/>
  <c r="BA194" i="12"/>
  <c r="AX85" i="34" s="1"/>
  <c r="AZ194" i="12"/>
  <c r="AW85" i="34" s="1"/>
  <c r="AY194" i="12"/>
  <c r="AV85" i="34" s="1"/>
  <c r="AX194" i="12"/>
  <c r="AU85" i="34" s="1"/>
  <c r="AW194" i="12"/>
  <c r="AT85" i="34" s="1"/>
  <c r="AV194" i="12"/>
  <c r="AS85" i="34" s="1"/>
  <c r="AU194" i="12"/>
  <c r="AR85" i="34" s="1"/>
  <c r="AT194" i="12"/>
  <c r="AS194" i="12"/>
  <c r="AP85" i="34"/>
  <c r="AR194" i="12"/>
  <c r="AO85" i="34"/>
  <c r="AQ194" i="12"/>
  <c r="AN85" i="34"/>
  <c r="AP194" i="12"/>
  <c r="AM85" i="34"/>
  <c r="AO194" i="12"/>
  <c r="AL85" i="34" s="1"/>
  <c r="AN194" i="12"/>
  <c r="AK85" i="34"/>
  <c r="AM194" i="12"/>
  <c r="AJ85" i="34" s="1"/>
  <c r="AC194" i="12"/>
  <c r="AA85" i="34"/>
  <c r="AB194" i="12"/>
  <c r="Z85" i="34" s="1"/>
  <c r="AA194" i="12"/>
  <c r="Z194" i="12"/>
  <c r="X85" i="34" s="1"/>
  <c r="Y194" i="12"/>
  <c r="W85" i="34"/>
  <c r="X194" i="12"/>
  <c r="X195" i="12" s="1"/>
  <c r="T85" i="34"/>
  <c r="U194" i="12"/>
  <c r="Q194" i="12"/>
  <c r="O85" i="34" s="1"/>
  <c r="P194" i="12"/>
  <c r="N85" i="34"/>
  <c r="O194" i="12"/>
  <c r="F194" i="12"/>
  <c r="F85" i="34"/>
  <c r="G85" i="34" s="1"/>
  <c r="E194" i="12"/>
  <c r="L85" i="34"/>
  <c r="V52" i="34"/>
  <c r="BB132" i="12"/>
  <c r="AY52" i="34"/>
  <c r="BA132" i="12"/>
  <c r="AX52" i="34" s="1"/>
  <c r="AZ132" i="12"/>
  <c r="AW52" i="34"/>
  <c r="AY132" i="12"/>
  <c r="AV52" i="34" s="1"/>
  <c r="AX132" i="12"/>
  <c r="AU52" i="34"/>
  <c r="AW132" i="12"/>
  <c r="AT52" i="34" s="1"/>
  <c r="AV132" i="12"/>
  <c r="AS52" i="34"/>
  <c r="AU132" i="12"/>
  <c r="AR52" i="34" s="1"/>
  <c r="AT132" i="12"/>
  <c r="AQ52" i="34"/>
  <c r="AS132" i="12"/>
  <c r="AP52" i="34" s="1"/>
  <c r="AR132" i="12"/>
  <c r="AO52" i="34"/>
  <c r="AQ132" i="12"/>
  <c r="AN52" i="34" s="1"/>
  <c r="AP132" i="12"/>
  <c r="AM52" i="34"/>
  <c r="AO132" i="12"/>
  <c r="AL52" i="34" s="1"/>
  <c r="AN132" i="12"/>
  <c r="AK52" i="34"/>
  <c r="AM132" i="12"/>
  <c r="AJ52" i="34" s="1"/>
  <c r="AC132" i="12"/>
  <c r="AA52" i="34"/>
  <c r="AB132" i="12"/>
  <c r="Z52" i="34" s="1"/>
  <c r="AA132" i="12"/>
  <c r="Y52" i="34"/>
  <c r="Z132" i="12"/>
  <c r="X52" i="34" s="1"/>
  <c r="Y132" i="12"/>
  <c r="W52" i="34"/>
  <c r="U132" i="12"/>
  <c r="S52" i="34" s="1"/>
  <c r="Q132" i="12"/>
  <c r="O52" i="34"/>
  <c r="P132" i="12"/>
  <c r="N52" i="34" s="1"/>
  <c r="O132" i="12"/>
  <c r="F132" i="12"/>
  <c r="F52" i="34" s="1"/>
  <c r="G52" i="34" s="1"/>
  <c r="E132" i="12"/>
  <c r="L52" i="34"/>
  <c r="V19" i="34"/>
  <c r="BB70" i="12"/>
  <c r="AY19" i="34"/>
  <c r="BA70" i="12"/>
  <c r="AX19" i="34" s="1"/>
  <c r="AZ70" i="12"/>
  <c r="AW19" i="34"/>
  <c r="AY70" i="12"/>
  <c r="AX70" i="12"/>
  <c r="AU19" i="34" s="1"/>
  <c r="AW70" i="12"/>
  <c r="AT19" i="34" s="1"/>
  <c r="AV70" i="12"/>
  <c r="AS19" i="34"/>
  <c r="AU70" i="12"/>
  <c r="AR19" i="34" s="1"/>
  <c r="AT70" i="12"/>
  <c r="AS70" i="12"/>
  <c r="AR70" i="12"/>
  <c r="AQ70" i="12"/>
  <c r="AN19" i="34" s="1"/>
  <c r="AP70" i="12"/>
  <c r="AO70" i="12"/>
  <c r="AL19" i="34" s="1"/>
  <c r="AN70" i="12"/>
  <c r="AM70" i="12"/>
  <c r="AC70" i="12"/>
  <c r="AB70" i="12"/>
  <c r="Z19" i="34" s="1"/>
  <c r="X19" i="51" s="1"/>
  <c r="AA70" i="12"/>
  <c r="Z70" i="12"/>
  <c r="X19" i="34" s="1"/>
  <c r="Y70" i="12"/>
  <c r="Y195" i="12"/>
  <c r="U70" i="12"/>
  <c r="Q70" i="12"/>
  <c r="O19" i="34"/>
  <c r="P70" i="12"/>
  <c r="N19" i="34" s="1"/>
  <c r="O70" i="12"/>
  <c r="H19" i="34"/>
  <c r="F70" i="12"/>
  <c r="F19" i="34" s="1"/>
  <c r="G19" i="34" s="1"/>
  <c r="E70" i="12"/>
  <c r="E19" i="34"/>
  <c r="L19" i="34"/>
  <c r="BB194" i="13"/>
  <c r="AY84" i="34"/>
  <c r="BA194" i="13"/>
  <c r="AX84" i="34" s="1"/>
  <c r="AZ194" i="13"/>
  <c r="AY194" i="13"/>
  <c r="AV84" i="34"/>
  <c r="AX194" i="13"/>
  <c r="AU84" i="34" s="1"/>
  <c r="AW194" i="13"/>
  <c r="AT84" i="34"/>
  <c r="AV194" i="13"/>
  <c r="AU194" i="13"/>
  <c r="AR84" i="34"/>
  <c r="AT194" i="13"/>
  <c r="AS194" i="13"/>
  <c r="AP84" i="34" s="1"/>
  <c r="AR194" i="13"/>
  <c r="AO84" i="34"/>
  <c r="AQ194" i="13"/>
  <c r="AP194" i="13"/>
  <c r="AM84" i="34"/>
  <c r="AO194" i="13"/>
  <c r="AN194" i="13"/>
  <c r="AM194" i="13"/>
  <c r="AJ84" i="34"/>
  <c r="AC194" i="13"/>
  <c r="AA84" i="34" s="1"/>
  <c r="AB194" i="13"/>
  <c r="Z84" i="34" s="1"/>
  <c r="AA194" i="13"/>
  <c r="Y84" i="34" s="1"/>
  <c r="Z194" i="13"/>
  <c r="X84" i="34" s="1"/>
  <c r="Y194" i="13"/>
  <c r="W84" i="34" s="1"/>
  <c r="X194" i="13"/>
  <c r="X195" i="13" s="1"/>
  <c r="U194" i="13"/>
  <c r="S84" i="34" s="1"/>
  <c r="Q194" i="13"/>
  <c r="O84" i="34" s="1"/>
  <c r="P194" i="13"/>
  <c r="N84" i="34" s="1"/>
  <c r="O194" i="13"/>
  <c r="F194" i="13"/>
  <c r="F84" i="34"/>
  <c r="G84" i="34" s="1"/>
  <c r="E194" i="13"/>
  <c r="L84" i="34"/>
  <c r="AG194" i="13"/>
  <c r="AE84" i="34" s="1"/>
  <c r="W194" i="13"/>
  <c r="U84" i="34" s="1"/>
  <c r="V51" i="34"/>
  <c r="BB132" i="13"/>
  <c r="AY51" i="34"/>
  <c r="BA132" i="13"/>
  <c r="AX51" i="34"/>
  <c r="AZ132" i="13"/>
  <c r="AW51" i="34"/>
  <c r="AY132" i="13"/>
  <c r="AV51" i="34"/>
  <c r="AX132" i="13"/>
  <c r="AW132" i="13"/>
  <c r="AT51" i="34" s="1"/>
  <c r="AR18" i="51" s="1"/>
  <c r="AV132" i="13"/>
  <c r="AS51" i="34" s="1"/>
  <c r="AU132" i="13"/>
  <c r="AR51" i="34" s="1"/>
  <c r="AT132" i="13"/>
  <c r="AQ51" i="34" s="1"/>
  <c r="AS132" i="13"/>
  <c r="AP51" i="34" s="1"/>
  <c r="AR132" i="13"/>
  <c r="AO51" i="34" s="1"/>
  <c r="AQ132" i="13"/>
  <c r="AP132" i="13"/>
  <c r="AM51" i="34"/>
  <c r="AO132" i="13"/>
  <c r="AN132" i="13"/>
  <c r="AK51" i="34" s="1"/>
  <c r="AM132" i="13"/>
  <c r="AJ51" i="34" s="1"/>
  <c r="AB132" i="13"/>
  <c r="Z51" i="34" s="1"/>
  <c r="AA132" i="13"/>
  <c r="Y51" i="34" s="1"/>
  <c r="Z132" i="13"/>
  <c r="X51" i="34" s="1"/>
  <c r="Y132" i="13"/>
  <c r="W51" i="34" s="1"/>
  <c r="T51" i="34"/>
  <c r="U132" i="13"/>
  <c r="S51" i="34"/>
  <c r="P132" i="13"/>
  <c r="N51" i="34"/>
  <c r="O132" i="13"/>
  <c r="H51" i="34"/>
  <c r="F132" i="13"/>
  <c r="L51" i="34"/>
  <c r="BB70" i="13"/>
  <c r="BA70" i="13"/>
  <c r="AZ70" i="13"/>
  <c r="AW18" i="34" s="1"/>
  <c r="AY70" i="13"/>
  <c r="AX70" i="13"/>
  <c r="AU18" i="34" s="1"/>
  <c r="AW70" i="13"/>
  <c r="AT18" i="34"/>
  <c r="AV70" i="13"/>
  <c r="AS18" i="34" s="1"/>
  <c r="AU70" i="13"/>
  <c r="AT70" i="13"/>
  <c r="AS70" i="13"/>
  <c r="AP18" i="34" s="1"/>
  <c r="AR70" i="13"/>
  <c r="AO18" i="34"/>
  <c r="AM18" i="51" s="1"/>
  <c r="AQ70" i="13"/>
  <c r="AP70" i="13"/>
  <c r="AM18" i="34"/>
  <c r="AO70" i="13"/>
  <c r="AL18" i="34" s="1"/>
  <c r="AN70" i="13"/>
  <c r="AM70" i="13"/>
  <c r="AJ18" i="34" s="1"/>
  <c r="AB70" i="13"/>
  <c r="Z18" i="34"/>
  <c r="AA70" i="13"/>
  <c r="Z70" i="13"/>
  <c r="X18" i="34" s="1"/>
  <c r="Y70" i="13"/>
  <c r="W18" i="34"/>
  <c r="U70" i="13"/>
  <c r="S18" i="34" s="1"/>
  <c r="Q70" i="13"/>
  <c r="O18" i="34"/>
  <c r="P70" i="13"/>
  <c r="N18" i="34" s="1"/>
  <c r="O70" i="13"/>
  <c r="H18" i="34"/>
  <c r="F70" i="13"/>
  <c r="F18" i="34" s="1"/>
  <c r="G18" i="34" s="1"/>
  <c r="L18" i="34"/>
  <c r="BB194" i="14"/>
  <c r="AY83" i="34" s="1"/>
  <c r="BA194" i="14"/>
  <c r="AX83" i="34"/>
  <c r="AZ194" i="14"/>
  <c r="AW83" i="34" s="1"/>
  <c r="AY194" i="14"/>
  <c r="AX194" i="14"/>
  <c r="AU83" i="34" s="1"/>
  <c r="AW194" i="14"/>
  <c r="AT83" i="34"/>
  <c r="AV194" i="14"/>
  <c r="AS83" i="34" s="1"/>
  <c r="AU194" i="14"/>
  <c r="AR83" i="34"/>
  <c r="AT194" i="14"/>
  <c r="AQ83" i="34" s="1"/>
  <c r="AS194" i="14"/>
  <c r="AR194" i="14"/>
  <c r="AO83" i="34"/>
  <c r="AQ194" i="14"/>
  <c r="AN83" i="34" s="1"/>
  <c r="AP194" i="14"/>
  <c r="AM83" i="34"/>
  <c r="AO194" i="14"/>
  <c r="AL83" i="34" s="1"/>
  <c r="AN194" i="14"/>
  <c r="AK83" i="34"/>
  <c r="AM194" i="14"/>
  <c r="AJ83" i="34" s="1"/>
  <c r="AC194" i="14"/>
  <c r="AA83" i="34"/>
  <c r="AB194" i="14"/>
  <c r="Z83" i="34" s="1"/>
  <c r="AA194" i="14"/>
  <c r="Y83" i="34"/>
  <c r="Z194" i="14"/>
  <c r="X83" i="34" s="1"/>
  <c r="Y194" i="14"/>
  <c r="W83" i="34"/>
  <c r="X194" i="14"/>
  <c r="V83" i="34" s="1"/>
  <c r="U194" i="14"/>
  <c r="S83" i="34"/>
  <c r="Q194" i="14"/>
  <c r="S194" i="14" s="1"/>
  <c r="P194" i="14"/>
  <c r="N83" i="34"/>
  <c r="O194" i="14"/>
  <c r="H83" i="34"/>
  <c r="F194" i="14"/>
  <c r="F83" i="34"/>
  <c r="G83" i="34" s="1"/>
  <c r="E194" i="14"/>
  <c r="E83" i="34"/>
  <c r="L83" i="34"/>
  <c r="AE194" i="14"/>
  <c r="AC83" i="34" s="1"/>
  <c r="BB132" i="14"/>
  <c r="AY50" i="34"/>
  <c r="BA132" i="14"/>
  <c r="AX50" i="34" s="1"/>
  <c r="AZ132" i="14"/>
  <c r="AW50" i="34"/>
  <c r="AY132" i="14"/>
  <c r="AV50" i="34" s="1"/>
  <c r="AX132" i="14"/>
  <c r="AU50" i="34"/>
  <c r="AW132" i="14"/>
  <c r="AT50" i="34" s="1"/>
  <c r="AV132" i="14"/>
  <c r="AS50" i="34"/>
  <c r="AU132" i="14"/>
  <c r="AT132" i="14"/>
  <c r="AQ50" i="34"/>
  <c r="AS132" i="14"/>
  <c r="AP50" i="34" s="1"/>
  <c r="AR132" i="14"/>
  <c r="AO50" i="34"/>
  <c r="AQ132" i="14"/>
  <c r="AQ195" i="14" s="1"/>
  <c r="AP132" i="14"/>
  <c r="AM50" i="34" s="1"/>
  <c r="AO132" i="14"/>
  <c r="AL50" i="34"/>
  <c r="AN132" i="14"/>
  <c r="AK50" i="34" s="1"/>
  <c r="AM132" i="14"/>
  <c r="AM195" i="14"/>
  <c r="AJ50" i="34"/>
  <c r="AB132" i="14"/>
  <c r="Z50" i="34"/>
  <c r="AA132" i="14"/>
  <c r="Y50" i="34" s="1"/>
  <c r="Z132" i="14"/>
  <c r="X50" i="34"/>
  <c r="Y132" i="14"/>
  <c r="W50" i="34" s="1"/>
  <c r="U132" i="14"/>
  <c r="S50" i="34"/>
  <c r="P132" i="14"/>
  <c r="O132" i="14"/>
  <c r="H50" i="34"/>
  <c r="F132" i="14"/>
  <c r="F50" i="34"/>
  <c r="G50" i="34" s="1"/>
  <c r="BB70" i="14"/>
  <c r="BA70" i="14"/>
  <c r="AZ70" i="14"/>
  <c r="AW17" i="34" s="1"/>
  <c r="AY70" i="14"/>
  <c r="AX70" i="14"/>
  <c r="AX195" i="14"/>
  <c r="AW70" i="14"/>
  <c r="AT17" i="34" s="1"/>
  <c r="AV70" i="14"/>
  <c r="AU70" i="14"/>
  <c r="AT70" i="14"/>
  <c r="AQ17" i="34" s="1"/>
  <c r="AS70" i="14"/>
  <c r="AR70" i="14"/>
  <c r="AQ70" i="14"/>
  <c r="AP70" i="14"/>
  <c r="AO70" i="14"/>
  <c r="AO195" i="14" s="1"/>
  <c r="AN70" i="14"/>
  <c r="AM70" i="14"/>
  <c r="AB70" i="14"/>
  <c r="Z17" i="34" s="1"/>
  <c r="AA70" i="14"/>
  <c r="Z70" i="14"/>
  <c r="Y70" i="14"/>
  <c r="T17" i="34"/>
  <c r="U70" i="14"/>
  <c r="S17" i="34"/>
  <c r="P70" i="14"/>
  <c r="N17" i="34" s="1"/>
  <c r="O70" i="14"/>
  <c r="F70" i="14"/>
  <c r="L17" i="34"/>
  <c r="BB194" i="15"/>
  <c r="AY82" i="34" s="1"/>
  <c r="BA194" i="15"/>
  <c r="AX82" i="34" s="1"/>
  <c r="AZ194" i="15"/>
  <c r="AW82" i="34" s="1"/>
  <c r="AY194" i="15"/>
  <c r="AV82" i="34" s="1"/>
  <c r="AX194" i="15"/>
  <c r="AU82" i="34" s="1"/>
  <c r="AW194" i="15"/>
  <c r="AT82" i="34" s="1"/>
  <c r="AV194" i="15"/>
  <c r="AS82" i="34" s="1"/>
  <c r="AU194" i="15"/>
  <c r="AR82" i="34" s="1"/>
  <c r="AT194" i="15"/>
  <c r="AQ82" i="34" s="1"/>
  <c r="AS194" i="15"/>
  <c r="AP82" i="34" s="1"/>
  <c r="AR194" i="15"/>
  <c r="AO82" i="34" s="1"/>
  <c r="AQ194" i="15"/>
  <c r="AP194" i="15"/>
  <c r="AM82" i="34"/>
  <c r="AO194" i="15"/>
  <c r="AL82" i="34"/>
  <c r="AN194" i="15"/>
  <c r="AK82" i="34"/>
  <c r="AM194" i="15"/>
  <c r="AJ82" i="34"/>
  <c r="AC194" i="15"/>
  <c r="AA82" i="34" s="1"/>
  <c r="AB194" i="15"/>
  <c r="Z82" i="34"/>
  <c r="AA194" i="15"/>
  <c r="Y82" i="34" s="1"/>
  <c r="Z194" i="15"/>
  <c r="X82" i="34"/>
  <c r="Y194" i="15"/>
  <c r="W82" i="34" s="1"/>
  <c r="X194" i="15"/>
  <c r="X195" i="15"/>
  <c r="U194" i="15"/>
  <c r="S82" i="34" s="1"/>
  <c r="Q194" i="15"/>
  <c r="O82" i="34"/>
  <c r="P194" i="15"/>
  <c r="N82" i="34" s="1"/>
  <c r="O194" i="15"/>
  <c r="H82" i="34"/>
  <c r="F194" i="15"/>
  <c r="F82" i="34" s="1"/>
  <c r="G82" i="34" s="1"/>
  <c r="E194" i="15"/>
  <c r="E82" i="34" s="1"/>
  <c r="V49" i="34"/>
  <c r="BB132" i="15"/>
  <c r="AY49" i="34"/>
  <c r="BA132" i="15"/>
  <c r="AX49" i="34" s="1"/>
  <c r="AZ132" i="15"/>
  <c r="AW49" i="34"/>
  <c r="AY132" i="15"/>
  <c r="AV49" i="34" s="1"/>
  <c r="AX132" i="15"/>
  <c r="AU49" i="34"/>
  <c r="AW132" i="15"/>
  <c r="AT49" i="34" s="1"/>
  <c r="AV132" i="15"/>
  <c r="AS49" i="34"/>
  <c r="AU132" i="15"/>
  <c r="AT132" i="15"/>
  <c r="AS132" i="15"/>
  <c r="AP49" i="34"/>
  <c r="AR132" i="15"/>
  <c r="AO49" i="34" s="1"/>
  <c r="AQ132" i="15"/>
  <c r="AN49" i="34"/>
  <c r="AP132" i="15"/>
  <c r="AO132" i="15"/>
  <c r="AL49" i="34"/>
  <c r="AN132" i="15"/>
  <c r="AK49" i="34" s="1"/>
  <c r="AM132" i="15"/>
  <c r="AJ49" i="34"/>
  <c r="AC132" i="15"/>
  <c r="AA49" i="34" s="1"/>
  <c r="AB132" i="15"/>
  <c r="Z49" i="34"/>
  <c r="AA132" i="15"/>
  <c r="Y49" i="34" s="1"/>
  <c r="Z132" i="15"/>
  <c r="Y132" i="15"/>
  <c r="W49" i="34"/>
  <c r="T49" i="34"/>
  <c r="U132" i="15"/>
  <c r="S49" i="34" s="1"/>
  <c r="Q132" i="15"/>
  <c r="P132" i="15"/>
  <c r="N49" i="34" s="1"/>
  <c r="O132" i="15"/>
  <c r="H49" i="34"/>
  <c r="F132" i="15"/>
  <c r="G132" i="15" s="1"/>
  <c r="E132" i="15"/>
  <c r="E49" i="34"/>
  <c r="L49" i="34"/>
  <c r="V16" i="34"/>
  <c r="BB70" i="15"/>
  <c r="BB195" i="15"/>
  <c r="BA70" i="15"/>
  <c r="AZ70" i="15"/>
  <c r="AY70" i="15"/>
  <c r="AX70" i="15"/>
  <c r="AW70" i="15"/>
  <c r="AV70" i="15"/>
  <c r="AU70" i="15"/>
  <c r="AT70" i="15"/>
  <c r="AS70" i="15"/>
  <c r="AP16" i="34" s="1"/>
  <c r="AR70" i="15"/>
  <c r="AQ70" i="15"/>
  <c r="AP70" i="15"/>
  <c r="AO70" i="15"/>
  <c r="AN70" i="15"/>
  <c r="AM70" i="15"/>
  <c r="AB70" i="15"/>
  <c r="Z16" i="34" s="1"/>
  <c r="AA70" i="15"/>
  <c r="Y16" i="34"/>
  <c r="Z70" i="15"/>
  <c r="Z195" i="15" s="1"/>
  <c r="Y70" i="15"/>
  <c r="U70" i="15"/>
  <c r="S16" i="34" s="1"/>
  <c r="P70" i="15"/>
  <c r="O70" i="15"/>
  <c r="O195" i="15"/>
  <c r="F70" i="15"/>
  <c r="F16" i="34" s="1"/>
  <c r="G16" i="34" s="1"/>
  <c r="L16" i="34"/>
  <c r="BB194" i="16"/>
  <c r="AY81" i="34" s="1"/>
  <c r="BA194" i="16"/>
  <c r="AX81" i="34"/>
  <c r="AZ194" i="16"/>
  <c r="AY194" i="16"/>
  <c r="AV81" i="34"/>
  <c r="AX194" i="16"/>
  <c r="AU81" i="34" s="1"/>
  <c r="AW194" i="16"/>
  <c r="AT81" i="34" s="1"/>
  <c r="AV194" i="16"/>
  <c r="AS81" i="34" s="1"/>
  <c r="AU194" i="16"/>
  <c r="AR81" i="34" s="1"/>
  <c r="AT194" i="16"/>
  <c r="AQ81" i="34" s="1"/>
  <c r="AS194" i="16"/>
  <c r="AP81" i="34" s="1"/>
  <c r="AR194" i="16"/>
  <c r="AO81" i="34" s="1"/>
  <c r="AQ194" i="16"/>
  <c r="AN81" i="34" s="1"/>
  <c r="AP194" i="16"/>
  <c r="AO194" i="16"/>
  <c r="AL81" i="34"/>
  <c r="AN194" i="16"/>
  <c r="AK81" i="34"/>
  <c r="AM194" i="16"/>
  <c r="AJ81" i="34"/>
  <c r="AC194" i="16"/>
  <c r="AA81" i="34"/>
  <c r="AB194" i="16"/>
  <c r="Z81" i="34" s="1"/>
  <c r="AA194" i="16"/>
  <c r="Z194" i="16"/>
  <c r="X81" i="34" s="1"/>
  <c r="Y194" i="16"/>
  <c r="W81" i="34" s="1"/>
  <c r="X194" i="16"/>
  <c r="X195" i="16" s="1"/>
  <c r="T81" i="34"/>
  <c r="U194" i="16"/>
  <c r="S81" i="34"/>
  <c r="Q194" i="16"/>
  <c r="O81" i="34" s="1"/>
  <c r="P194" i="16"/>
  <c r="O194" i="16"/>
  <c r="H81" i="34"/>
  <c r="F194" i="16"/>
  <c r="F81" i="34" s="1"/>
  <c r="G81" i="34" s="1"/>
  <c r="E194" i="16"/>
  <c r="E81" i="34" s="1"/>
  <c r="V48" i="34"/>
  <c r="BB132" i="16"/>
  <c r="AY48" i="34" s="1"/>
  <c r="BA132" i="16"/>
  <c r="AX48" i="34" s="1"/>
  <c r="AZ132" i="16"/>
  <c r="AY132" i="16"/>
  <c r="AV48" i="34" s="1"/>
  <c r="AX132" i="16"/>
  <c r="AW132" i="16"/>
  <c r="AT48" i="34" s="1"/>
  <c r="AV132" i="16"/>
  <c r="AS48" i="34" s="1"/>
  <c r="AU132" i="16"/>
  <c r="AR48" i="34" s="1"/>
  <c r="AT132" i="16"/>
  <c r="AQ48" i="34" s="1"/>
  <c r="AS132" i="16"/>
  <c r="AP48" i="34" s="1"/>
  <c r="AR132" i="16"/>
  <c r="AO48" i="34" s="1"/>
  <c r="AQ132" i="16"/>
  <c r="AN48" i="34" s="1"/>
  <c r="AP132" i="16"/>
  <c r="AM48" i="34" s="1"/>
  <c r="AO132" i="16"/>
  <c r="AL48" i="34" s="1"/>
  <c r="AN132" i="16"/>
  <c r="AK48" i="34" s="1"/>
  <c r="AM132" i="16"/>
  <c r="AJ48" i="34" s="1"/>
  <c r="AB132" i="16"/>
  <c r="Z48" i="34" s="1"/>
  <c r="AA132" i="16"/>
  <c r="Y48" i="34" s="1"/>
  <c r="Z132" i="16"/>
  <c r="Y132" i="16"/>
  <c r="W48" i="34"/>
  <c r="T48" i="34"/>
  <c r="U132" i="16"/>
  <c r="S48" i="34" s="1"/>
  <c r="P132" i="16"/>
  <c r="O132" i="16"/>
  <c r="F132" i="16"/>
  <c r="F48" i="34" s="1"/>
  <c r="G48" i="34" s="1"/>
  <c r="V15" i="34"/>
  <c r="BB70" i="16"/>
  <c r="BA70" i="16"/>
  <c r="AZ70" i="16"/>
  <c r="AY70" i="16"/>
  <c r="AX70" i="16"/>
  <c r="AU15" i="34"/>
  <c r="AW70" i="16"/>
  <c r="AT15" i="34"/>
  <c r="AV70" i="16"/>
  <c r="AS15" i="34" s="1"/>
  <c r="AU70" i="16"/>
  <c r="AT70" i="16"/>
  <c r="AS70" i="16"/>
  <c r="AP15" i="34" s="1"/>
  <c r="AR70" i="16"/>
  <c r="AO15" i="34" s="1"/>
  <c r="AQ70" i="16"/>
  <c r="AP70" i="16"/>
  <c r="AO70" i="16"/>
  <c r="AN70" i="16"/>
  <c r="AM70" i="16"/>
  <c r="AC70" i="16"/>
  <c r="AA15" i="34"/>
  <c r="AB70" i="16"/>
  <c r="Z15" i="34"/>
  <c r="AA70" i="16"/>
  <c r="Y15" i="34"/>
  <c r="Z70" i="16"/>
  <c r="X15" i="34"/>
  <c r="Y70" i="16"/>
  <c r="W15" i="34" s="1"/>
  <c r="T15" i="34"/>
  <c r="U70" i="16"/>
  <c r="U195" i="16" s="1"/>
  <c r="Q70" i="16"/>
  <c r="O15" i="34" s="1"/>
  <c r="P70" i="16"/>
  <c r="P195" i="16" s="1"/>
  <c r="O70" i="16"/>
  <c r="O195" i="16" s="1"/>
  <c r="H15" i="34"/>
  <c r="F70" i="16"/>
  <c r="F15" i="34"/>
  <c r="G15" i="34" s="1"/>
  <c r="E70" i="16"/>
  <c r="E15" i="34" s="1"/>
  <c r="L15" i="34"/>
  <c r="BB194" i="17"/>
  <c r="AY80" i="34"/>
  <c r="BA194" i="17"/>
  <c r="AX80" i="34" s="1"/>
  <c r="AZ194" i="17"/>
  <c r="AW80" i="34"/>
  <c r="AY194" i="17"/>
  <c r="AV80" i="34" s="1"/>
  <c r="AX194" i="17"/>
  <c r="AW194" i="17"/>
  <c r="AT80" i="34" s="1"/>
  <c r="AV194" i="17"/>
  <c r="AU194" i="17"/>
  <c r="AR80" i="34"/>
  <c r="AT194" i="17"/>
  <c r="AS194" i="17"/>
  <c r="AP80" i="34"/>
  <c r="AR194" i="17"/>
  <c r="AQ194" i="17"/>
  <c r="AP194" i="17"/>
  <c r="AO194" i="17"/>
  <c r="AN194" i="17"/>
  <c r="AK80" i="34" s="1"/>
  <c r="AM194" i="17"/>
  <c r="AJ80" i="34" s="1"/>
  <c r="AC194" i="17"/>
  <c r="AA80" i="34" s="1"/>
  <c r="AB194" i="17"/>
  <c r="Z80" i="34" s="1"/>
  <c r="AA194" i="17"/>
  <c r="Y80" i="34" s="1"/>
  <c r="Z194" i="17"/>
  <c r="X80" i="34" s="1"/>
  <c r="Y194" i="17"/>
  <c r="W80" i="34" s="1"/>
  <c r="X194" i="17"/>
  <c r="X195" i="17" s="1"/>
  <c r="U194" i="17"/>
  <c r="S80" i="34" s="1"/>
  <c r="Q194" i="17"/>
  <c r="O80" i="34" s="1"/>
  <c r="P194" i="17"/>
  <c r="N80" i="34" s="1"/>
  <c r="O194" i="17"/>
  <c r="H80" i="34"/>
  <c r="F194" i="17"/>
  <c r="F80" i="34" s="1"/>
  <c r="G80" i="34" s="1"/>
  <c r="E194" i="17"/>
  <c r="E80" i="34"/>
  <c r="BB132" i="17"/>
  <c r="AY47" i="34"/>
  <c r="BA132" i="17"/>
  <c r="AX47" i="34"/>
  <c r="AZ132" i="17"/>
  <c r="AW47" i="34"/>
  <c r="AY132" i="17"/>
  <c r="AV47" i="34"/>
  <c r="AX132" i="17"/>
  <c r="AU47" i="34"/>
  <c r="AW132" i="17"/>
  <c r="AT47" i="34"/>
  <c r="AV132" i="17"/>
  <c r="AS47" i="34"/>
  <c r="AU132" i="17"/>
  <c r="AR47" i="34"/>
  <c r="AT132" i="17"/>
  <c r="AQ47" i="34"/>
  <c r="AS132" i="17"/>
  <c r="AP47" i="34"/>
  <c r="AR132" i="17"/>
  <c r="AO47" i="34" s="1"/>
  <c r="AQ132" i="17"/>
  <c r="AN47" i="34"/>
  <c r="AP132" i="17"/>
  <c r="AP195" i="17" s="1"/>
  <c r="AO132" i="17"/>
  <c r="AN132" i="17"/>
  <c r="AK47" i="34" s="1"/>
  <c r="AM132" i="17"/>
  <c r="AJ47" i="34"/>
  <c r="AB132" i="17"/>
  <c r="Z47" i="34" s="1"/>
  <c r="AA132" i="17"/>
  <c r="Y47" i="34" s="1"/>
  <c r="Z132" i="17"/>
  <c r="X47" i="34" s="1"/>
  <c r="Y132" i="17"/>
  <c r="W47" i="34" s="1"/>
  <c r="Q132" i="17"/>
  <c r="P132" i="17"/>
  <c r="O132" i="17"/>
  <c r="H47" i="34"/>
  <c r="F132" i="17"/>
  <c r="F47" i="34" s="1"/>
  <c r="G47" i="34" s="1"/>
  <c r="V14" i="34"/>
  <c r="BB70" i="17"/>
  <c r="BB195" i="17" s="1"/>
  <c r="BA70" i="17"/>
  <c r="AZ70" i="17"/>
  <c r="AW14" i="34"/>
  <c r="AY70" i="17"/>
  <c r="AX70" i="17"/>
  <c r="AU14" i="34" s="1"/>
  <c r="AW70" i="17"/>
  <c r="AT14" i="34" s="1"/>
  <c r="AV70" i="17"/>
  <c r="AS14" i="34" s="1"/>
  <c r="AU70" i="17"/>
  <c r="AR14" i="34" s="1"/>
  <c r="AT70" i="17"/>
  <c r="AS70" i="17"/>
  <c r="AR70" i="17"/>
  <c r="AO14" i="34" s="1"/>
  <c r="AQ70" i="17"/>
  <c r="AN14" i="34" s="1"/>
  <c r="AP70" i="17"/>
  <c r="AM14" i="34" s="1"/>
  <c r="AO70" i="17"/>
  <c r="AO195" i="17" s="1"/>
  <c r="AN70" i="17"/>
  <c r="AM70" i="17"/>
  <c r="AJ14" i="34"/>
  <c r="AB70" i="17"/>
  <c r="Z14" i="34"/>
  <c r="AA70" i="17"/>
  <c r="Y14" i="34" s="1"/>
  <c r="Z70" i="17"/>
  <c r="X14" i="34"/>
  <c r="Y70" i="17"/>
  <c r="U70" i="17"/>
  <c r="S14" i="34" s="1"/>
  <c r="P70" i="17"/>
  <c r="O70" i="17"/>
  <c r="H14" i="34"/>
  <c r="F70" i="17"/>
  <c r="BB194" i="18"/>
  <c r="AY79" i="34" s="1"/>
  <c r="BA194" i="18"/>
  <c r="AX79" i="34" s="1"/>
  <c r="AZ194" i="18"/>
  <c r="AW79" i="34" s="1"/>
  <c r="AY194" i="18"/>
  <c r="AV79" i="34" s="1"/>
  <c r="AX194" i="18"/>
  <c r="AU79" i="34" s="1"/>
  <c r="AW194" i="18"/>
  <c r="AT79" i="34" s="1"/>
  <c r="AV194" i="18"/>
  <c r="AV195" i="18" s="1"/>
  <c r="AU194" i="18"/>
  <c r="AR79" i="34"/>
  <c r="AT194" i="18"/>
  <c r="AQ79" i="34"/>
  <c r="AS194" i="18"/>
  <c r="AP79" i="34"/>
  <c r="AR194" i="18"/>
  <c r="AO79" i="34"/>
  <c r="AQ194" i="18"/>
  <c r="AN79" i="34" s="1"/>
  <c r="AP194" i="18"/>
  <c r="AM79" i="34"/>
  <c r="AO194" i="18"/>
  <c r="AL79" i="34" s="1"/>
  <c r="AN194" i="18"/>
  <c r="AK79" i="34"/>
  <c r="AM194" i="18"/>
  <c r="AJ79" i="34" s="1"/>
  <c r="AC194" i="18"/>
  <c r="AA79" i="34"/>
  <c r="AB194" i="18"/>
  <c r="Z79" i="34" s="1"/>
  <c r="AA194" i="18"/>
  <c r="Y79" i="34"/>
  <c r="Z194" i="18"/>
  <c r="X79" i="34" s="1"/>
  <c r="Y194" i="18"/>
  <c r="W79" i="34"/>
  <c r="X194" i="18"/>
  <c r="X195" i="18" s="1"/>
  <c r="U194" i="18"/>
  <c r="S79" i="34"/>
  <c r="Q194" i="18"/>
  <c r="O79" i="34" s="1"/>
  <c r="P194" i="18"/>
  <c r="N79" i="34"/>
  <c r="O194" i="18"/>
  <c r="H79" i="34"/>
  <c r="F194" i="18"/>
  <c r="F79" i="34"/>
  <c r="G79" i="34" s="1"/>
  <c r="E194" i="18"/>
  <c r="L79" i="34"/>
  <c r="V46" i="34"/>
  <c r="BB132" i="18"/>
  <c r="AY46" i="34" s="1"/>
  <c r="BA132" i="18"/>
  <c r="AX46" i="34"/>
  <c r="AZ132" i="18"/>
  <c r="AW46" i="34" s="1"/>
  <c r="AY132" i="18"/>
  <c r="AX132" i="18"/>
  <c r="AW132" i="18"/>
  <c r="AT46" i="34" s="1"/>
  <c r="AV132" i="18"/>
  <c r="AU132" i="18"/>
  <c r="AT132" i="18"/>
  <c r="AQ46" i="34" s="1"/>
  <c r="AS132" i="18"/>
  <c r="AR132" i="18"/>
  <c r="AO46" i="34" s="1"/>
  <c r="AQ132" i="18"/>
  <c r="AP132" i="18"/>
  <c r="AM46" i="34"/>
  <c r="AO132" i="18"/>
  <c r="AN132" i="18"/>
  <c r="AK46" i="34"/>
  <c r="AM132" i="18"/>
  <c r="AJ46" i="34" s="1"/>
  <c r="AB132" i="18"/>
  <c r="Z46" i="34"/>
  <c r="AA132" i="18"/>
  <c r="Y46" i="34" s="1"/>
  <c r="Z132" i="18"/>
  <c r="X46" i="34"/>
  <c r="Y132" i="18"/>
  <c r="W46" i="34" s="1"/>
  <c r="T46" i="34"/>
  <c r="U132" i="18"/>
  <c r="S46" i="34"/>
  <c r="P132" i="18"/>
  <c r="N46" i="34" s="1"/>
  <c r="O132" i="18"/>
  <c r="F132" i="18"/>
  <c r="F46" i="34" s="1"/>
  <c r="G46" i="34" s="1"/>
  <c r="L46" i="34"/>
  <c r="BB70" i="18"/>
  <c r="BA70" i="18"/>
  <c r="AZ70" i="18"/>
  <c r="AW13" i="34"/>
  <c r="AY70" i="18"/>
  <c r="AX70" i="18"/>
  <c r="AU13" i="34"/>
  <c r="AW70" i="18"/>
  <c r="AV70" i="18"/>
  <c r="AU70" i="18"/>
  <c r="AT70" i="18"/>
  <c r="AS70" i="18"/>
  <c r="AR70" i="18"/>
  <c r="AO13" i="34"/>
  <c r="AQ70" i="18"/>
  <c r="AN13" i="34" s="1"/>
  <c r="AP70" i="18"/>
  <c r="AP195" i="18"/>
  <c r="AO70" i="18"/>
  <c r="AL13" i="34" s="1"/>
  <c r="AN70" i="18"/>
  <c r="AM70" i="18"/>
  <c r="AJ13" i="34" s="1"/>
  <c r="AB70" i="18"/>
  <c r="Z13" i="34"/>
  <c r="AA70" i="18"/>
  <c r="Y13" i="34" s="1"/>
  <c r="Z70" i="18"/>
  <c r="X13" i="34" s="1"/>
  <c r="Y70" i="18"/>
  <c r="W13" i="34" s="1"/>
  <c r="U70" i="18"/>
  <c r="S13" i="34" s="1"/>
  <c r="N13" i="34"/>
  <c r="O70" i="18"/>
  <c r="O195" i="18" s="1"/>
  <c r="H13" i="34"/>
  <c r="F70" i="18"/>
  <c r="F13" i="34" s="1"/>
  <c r="G13" i="34" s="1"/>
  <c r="E70" i="18"/>
  <c r="L13" i="34"/>
  <c r="BB194" i="3"/>
  <c r="AY78" i="34" s="1"/>
  <c r="BA194" i="3"/>
  <c r="AX78" i="34"/>
  <c r="AZ194" i="3"/>
  <c r="AW78" i="34" s="1"/>
  <c r="AY194" i="3"/>
  <c r="AV78" i="34"/>
  <c r="AX194" i="3"/>
  <c r="AU78" i="34" s="1"/>
  <c r="AW194" i="3"/>
  <c r="AT78" i="34"/>
  <c r="AV194" i="3"/>
  <c r="AS78" i="34" s="1"/>
  <c r="AU194" i="3"/>
  <c r="AR78" i="34"/>
  <c r="AT194" i="3"/>
  <c r="AQ78" i="34" s="1"/>
  <c r="AS194" i="3"/>
  <c r="AP78" i="34"/>
  <c r="AR194" i="3"/>
  <c r="AO78" i="34" s="1"/>
  <c r="AQ194" i="3"/>
  <c r="AN78" i="34"/>
  <c r="AP194" i="3"/>
  <c r="AM78" i="34" s="1"/>
  <c r="AO194" i="3"/>
  <c r="AL78" i="34"/>
  <c r="AN194" i="3"/>
  <c r="AK78" i="34" s="1"/>
  <c r="AM194" i="3"/>
  <c r="AJ78" i="34"/>
  <c r="AB194" i="3"/>
  <c r="Z78" i="34" s="1"/>
  <c r="AA194" i="3"/>
  <c r="Y78" i="34"/>
  <c r="Z194" i="3"/>
  <c r="X78" i="34" s="1"/>
  <c r="Y194" i="3"/>
  <c r="W78" i="34"/>
  <c r="X194" i="3"/>
  <c r="X195" i="3" s="1"/>
  <c r="U194" i="3"/>
  <c r="S78" i="34"/>
  <c r="P194" i="3"/>
  <c r="N78" i="34" s="1"/>
  <c r="O194" i="3"/>
  <c r="F194" i="3"/>
  <c r="F78" i="34" s="1"/>
  <c r="G78" i="34" s="1"/>
  <c r="V45" i="34"/>
  <c r="BB132" i="3"/>
  <c r="AY45" i="34" s="1"/>
  <c r="BA132" i="3"/>
  <c r="AX45" i="34" s="1"/>
  <c r="AZ132" i="3"/>
  <c r="AW45" i="34" s="1"/>
  <c r="AY132" i="3"/>
  <c r="AX132" i="3"/>
  <c r="AW132" i="3"/>
  <c r="AT45" i="34" s="1"/>
  <c r="AV132" i="3"/>
  <c r="AS45" i="34" s="1"/>
  <c r="AU132" i="3"/>
  <c r="AR45" i="34" s="1"/>
  <c r="AT132" i="3"/>
  <c r="AQ45" i="34" s="1"/>
  <c r="AS132" i="3"/>
  <c r="AR132" i="3"/>
  <c r="AO45" i="34"/>
  <c r="AQ132" i="3"/>
  <c r="AN45" i="34"/>
  <c r="AP132" i="3"/>
  <c r="AM45" i="34"/>
  <c r="AO132" i="3"/>
  <c r="AL45" i="34"/>
  <c r="AN132" i="3"/>
  <c r="AK45" i="34"/>
  <c r="AM132" i="3"/>
  <c r="AJ45" i="34"/>
  <c r="AB132" i="3"/>
  <c r="Z45" i="34" s="1"/>
  <c r="AA132" i="3"/>
  <c r="Y45" i="34"/>
  <c r="Z132" i="3"/>
  <c r="X45" i="34" s="1"/>
  <c r="Y132" i="3"/>
  <c r="U132" i="3"/>
  <c r="S45" i="34" s="1"/>
  <c r="P132" i="3"/>
  <c r="O132" i="3"/>
  <c r="BB70" i="3"/>
  <c r="AY12" i="34" s="1"/>
  <c r="BA70" i="3"/>
  <c r="AZ70" i="3"/>
  <c r="AW12" i="34"/>
  <c r="AY70" i="3"/>
  <c r="AV12" i="34"/>
  <c r="AX70" i="3"/>
  <c r="AU12" i="34"/>
  <c r="AW70" i="3"/>
  <c r="AT12" i="34" s="1"/>
  <c r="AV70" i="3"/>
  <c r="AU70" i="3"/>
  <c r="AR12" i="34" s="1"/>
  <c r="AT70" i="3"/>
  <c r="AS70" i="3"/>
  <c r="AS195" i="3"/>
  <c r="AR70" i="3"/>
  <c r="AO12" i="34" s="1"/>
  <c r="AQ70" i="3"/>
  <c r="AP70" i="3"/>
  <c r="AM12" i="34" s="1"/>
  <c r="AO70" i="3"/>
  <c r="AN70" i="3"/>
  <c r="AM70" i="3"/>
  <c r="AB70" i="3"/>
  <c r="Z12" i="34" s="1"/>
  <c r="AA70" i="3"/>
  <c r="Y12" i="34"/>
  <c r="Z70" i="3"/>
  <c r="X12" i="34" s="1"/>
  <c r="Y70" i="3"/>
  <c r="W12" i="34"/>
  <c r="U70" i="3"/>
  <c r="S12" i="34" s="1"/>
  <c r="P70" i="3"/>
  <c r="N12" i="34"/>
  <c r="O70" i="3"/>
  <c r="H12" i="34"/>
  <c r="F70" i="3"/>
  <c r="F12" i="34"/>
  <c r="G12" i="34" s="1"/>
  <c r="BB194" i="2"/>
  <c r="AY77" i="34"/>
  <c r="BA194" i="2"/>
  <c r="AX77" i="34" s="1"/>
  <c r="AZ194" i="2"/>
  <c r="AW77" i="34"/>
  <c r="AY194" i="2"/>
  <c r="AV77" i="34" s="1"/>
  <c r="AX194" i="2"/>
  <c r="AU77" i="34" s="1"/>
  <c r="AW194" i="2"/>
  <c r="AT77" i="34" s="1"/>
  <c r="AV194" i="2"/>
  <c r="AS77" i="34" s="1"/>
  <c r="AU194" i="2"/>
  <c r="AR77" i="34" s="1"/>
  <c r="AT194" i="2"/>
  <c r="AQ77" i="34" s="1"/>
  <c r="AS194" i="2"/>
  <c r="AP77" i="34" s="1"/>
  <c r="AR194" i="2"/>
  <c r="AO77" i="34" s="1"/>
  <c r="AQ194" i="2"/>
  <c r="AN77" i="34" s="1"/>
  <c r="AP194" i="2"/>
  <c r="AM77" i="34" s="1"/>
  <c r="AO194" i="2"/>
  <c r="AL77" i="34" s="1"/>
  <c r="AN194" i="2"/>
  <c r="AK77" i="34" s="1"/>
  <c r="AM194" i="2"/>
  <c r="AJ77" i="34" s="1"/>
  <c r="AB194" i="2"/>
  <c r="Z77" i="34" s="1"/>
  <c r="AA194" i="2"/>
  <c r="Y77" i="34" s="1"/>
  <c r="Z194" i="2"/>
  <c r="X77" i="34" s="1"/>
  <c r="Y194" i="2"/>
  <c r="W77" i="34" s="1"/>
  <c r="X194" i="2"/>
  <c r="X195" i="2" s="1"/>
  <c r="U194" i="2"/>
  <c r="S77" i="34" s="1"/>
  <c r="P194" i="2"/>
  <c r="N77" i="34" s="1"/>
  <c r="O194" i="2"/>
  <c r="F194" i="2"/>
  <c r="L77" i="34"/>
  <c r="AG194" i="2"/>
  <c r="AE77" i="34"/>
  <c r="V44" i="34"/>
  <c r="BB132" i="2"/>
  <c r="AY44" i="34" s="1"/>
  <c r="BA132" i="2"/>
  <c r="AX44" i="34" s="1"/>
  <c r="AZ132" i="2"/>
  <c r="AW44" i="34" s="1"/>
  <c r="AY132" i="2"/>
  <c r="AV44" i="34" s="1"/>
  <c r="AX132" i="2"/>
  <c r="AU44" i="34" s="1"/>
  <c r="AW132" i="2"/>
  <c r="AT44" i="34" s="1"/>
  <c r="AV132" i="2"/>
  <c r="AS44" i="34" s="1"/>
  <c r="AU132" i="2"/>
  <c r="AT132" i="2"/>
  <c r="AQ44" i="34" s="1"/>
  <c r="AS132" i="2"/>
  <c r="AR132" i="2"/>
  <c r="AQ132" i="2"/>
  <c r="AN44" i="34" s="1"/>
  <c r="AP132" i="2"/>
  <c r="AM44" i="34" s="1"/>
  <c r="AO132" i="2"/>
  <c r="AL44" i="34" s="1"/>
  <c r="AN132" i="2"/>
  <c r="AN195" i="2" s="1"/>
  <c r="AM132" i="2"/>
  <c r="AJ44" i="34"/>
  <c r="AB132" i="2"/>
  <c r="Z44" i="34"/>
  <c r="AA132" i="2"/>
  <c r="Y44" i="34"/>
  <c r="Z132" i="2"/>
  <c r="X44" i="34"/>
  <c r="Y132" i="2"/>
  <c r="U132" i="2"/>
  <c r="S44" i="34" s="1"/>
  <c r="P132" i="2"/>
  <c r="N44" i="34" s="1"/>
  <c r="O132" i="2"/>
  <c r="H44" i="34"/>
  <c r="F132" i="2"/>
  <c r="F44" i="34" s="1"/>
  <c r="G44" i="34" s="1"/>
  <c r="L44" i="34"/>
  <c r="BB70" i="2"/>
  <c r="AY11" i="34" s="1"/>
  <c r="BA70" i="2"/>
  <c r="AX11" i="34" s="1"/>
  <c r="AZ70" i="2"/>
  <c r="AY70" i="2"/>
  <c r="AX70" i="2"/>
  <c r="AU11" i="34" s="1"/>
  <c r="AW70" i="2"/>
  <c r="AV70" i="2"/>
  <c r="AS11" i="34"/>
  <c r="AU70" i="2"/>
  <c r="AR11" i="34"/>
  <c r="AT70" i="2"/>
  <c r="AS70" i="2"/>
  <c r="AR70" i="2"/>
  <c r="AR195" i="2" s="1"/>
  <c r="AQ70" i="2"/>
  <c r="AP70" i="2"/>
  <c r="AO70" i="2"/>
  <c r="AL11" i="34" s="1"/>
  <c r="AN70" i="2"/>
  <c r="AM70" i="2"/>
  <c r="AJ11" i="34" s="1"/>
  <c r="AH11" i="51" s="1"/>
  <c r="AB70" i="2"/>
  <c r="AA70" i="2"/>
  <c r="Z70" i="2"/>
  <c r="Z195" i="2"/>
  <c r="Y70" i="2"/>
  <c r="Y195" i="2"/>
  <c r="P70" i="2"/>
  <c r="N11" i="34"/>
  <c r="O70" i="2"/>
  <c r="O195" i="2"/>
  <c r="H11" i="34"/>
  <c r="R108" i="34"/>
  <c r="AK76" i="34"/>
  <c r="AO194" i="54"/>
  <c r="AL76" i="34" s="1"/>
  <c r="AP194" i="54"/>
  <c r="AM76" i="34" s="1"/>
  <c r="AQ194" i="54"/>
  <c r="AN76" i="34" s="1"/>
  <c r="AR194" i="54"/>
  <c r="AO76" i="34" s="1"/>
  <c r="AS194" i="54"/>
  <c r="AT194" i="54"/>
  <c r="AU194" i="54"/>
  <c r="AR76" i="34" s="1"/>
  <c r="AV194" i="54"/>
  <c r="AS76" i="34" s="1"/>
  <c r="AW194" i="54"/>
  <c r="AT76" i="34" s="1"/>
  <c r="AX194" i="54"/>
  <c r="AU76" i="34" s="1"/>
  <c r="AY194" i="54"/>
  <c r="AV76" i="34" s="1"/>
  <c r="AZ194" i="54"/>
  <c r="AW76" i="34" s="1"/>
  <c r="BA194" i="54"/>
  <c r="AX76" i="34" s="1"/>
  <c r="BB194" i="54"/>
  <c r="AM194" i="54"/>
  <c r="AJ76" i="34"/>
  <c r="V194" i="54"/>
  <c r="T76" i="34"/>
  <c r="X194" i="54"/>
  <c r="X195" i="54"/>
  <c r="Y194" i="54"/>
  <c r="W76" i="34"/>
  <c r="Z194" i="54"/>
  <c r="X76" i="34"/>
  <c r="AA194" i="54"/>
  <c r="Y76" i="34"/>
  <c r="AB194" i="54"/>
  <c r="Z76" i="34"/>
  <c r="AC194" i="54"/>
  <c r="AA76" i="34"/>
  <c r="U194" i="54"/>
  <c r="S76" i="34"/>
  <c r="P194" i="54"/>
  <c r="N76" i="34"/>
  <c r="Q194" i="54"/>
  <c r="O76" i="34"/>
  <c r="O194" i="54"/>
  <c r="H76" i="34"/>
  <c r="H107" i="34" s="1"/>
  <c r="F194" i="54"/>
  <c r="F76" i="34" s="1"/>
  <c r="G76" i="34" s="1"/>
  <c r="E194" i="54"/>
  <c r="E76" i="34" s="1"/>
  <c r="AM70" i="54"/>
  <c r="AJ10" i="34"/>
  <c r="AM132" i="54"/>
  <c r="BB132" i="54"/>
  <c r="BA132" i="54"/>
  <c r="AX43" i="34"/>
  <c r="AZ132" i="54"/>
  <c r="AW43" i="34" s="1"/>
  <c r="AY132" i="54"/>
  <c r="AV43" i="34"/>
  <c r="AX132" i="54"/>
  <c r="AU43" i="34" s="1"/>
  <c r="AW132" i="54"/>
  <c r="AT43" i="34"/>
  <c r="AV132" i="54"/>
  <c r="AS43" i="34" s="1"/>
  <c r="AU132" i="54"/>
  <c r="AR43" i="34"/>
  <c r="AT132" i="54"/>
  <c r="AS132" i="54"/>
  <c r="AP43" i="34"/>
  <c r="AR132" i="54"/>
  <c r="AO43" i="34" s="1"/>
  <c r="AQ132" i="54"/>
  <c r="AN43" i="34"/>
  <c r="AP132" i="54"/>
  <c r="AM43" i="34" s="1"/>
  <c r="AO132" i="54"/>
  <c r="AN132" i="54"/>
  <c r="AK43" i="34"/>
  <c r="AB132" i="54"/>
  <c r="Z43" i="34" s="1"/>
  <c r="AA132" i="54"/>
  <c r="Y43" i="34"/>
  <c r="Z132" i="54"/>
  <c r="X43" i="34" s="1"/>
  <c r="Y132" i="54"/>
  <c r="W43" i="34"/>
  <c r="V132" i="54"/>
  <c r="T43" i="34" s="1"/>
  <c r="U132" i="54"/>
  <c r="S43" i="34"/>
  <c r="P132" i="54"/>
  <c r="F132" i="54"/>
  <c r="G132" i="54"/>
  <c r="AO40" i="34"/>
  <c r="AN39" i="34"/>
  <c r="AL39" i="51" s="1"/>
  <c r="Z34" i="34"/>
  <c r="E34" i="34"/>
  <c r="AU33" i="34"/>
  <c r="AV32" i="34"/>
  <c r="AR32" i="34"/>
  <c r="AV30" i="34"/>
  <c r="AN30" i="34"/>
  <c r="AJ30" i="34"/>
  <c r="AV28" i="34"/>
  <c r="AJ28" i="34"/>
  <c r="W28" i="34"/>
  <c r="AS27" i="34"/>
  <c r="AV26" i="34"/>
  <c r="AS22" i="34"/>
  <c r="AV20" i="34"/>
  <c r="AT20" i="51" s="1"/>
  <c r="AN20" i="34"/>
  <c r="AO17" i="34"/>
  <c r="AM17" i="51" s="1"/>
  <c r="AV16" i="34"/>
  <c r="AR16" i="34"/>
  <c r="AN16" i="34"/>
  <c r="AJ16" i="34"/>
  <c r="AR15" i="34"/>
  <c r="AJ15" i="34"/>
  <c r="AH15" i="51"/>
  <c r="AR13" i="34"/>
  <c r="AJ12" i="34"/>
  <c r="B140" i="49"/>
  <c r="B141" i="49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C106" i="49"/>
  <c r="C109" i="49"/>
  <c r="C112" i="49" s="1"/>
  <c r="C115" i="49" s="1"/>
  <c r="C118" i="49" s="1"/>
  <c r="C121" i="49" s="1"/>
  <c r="C124" i="49" s="1"/>
  <c r="C127" i="49" s="1"/>
  <c r="C130" i="49" s="1"/>
  <c r="C133" i="49" s="1"/>
  <c r="C136" i="49" s="1"/>
  <c r="C139" i="49" s="1"/>
  <c r="C142" i="49" s="1"/>
  <c r="C145" i="49" s="1"/>
  <c r="C148" i="49" s="1"/>
  <c r="C151" i="49" s="1"/>
  <c r="C154" i="49" s="1"/>
  <c r="C157" i="49" s="1"/>
  <c r="C160" i="49" s="1"/>
  <c r="C163" i="49" s="1"/>
  <c r="C166" i="49" s="1"/>
  <c r="C169" i="49" s="1"/>
  <c r="C172" i="49" s="1"/>
  <c r="C175" i="49" s="1"/>
  <c r="C178" i="49" s="1"/>
  <c r="C181" i="49" s="1"/>
  <c r="C184" i="49" s="1"/>
  <c r="C187" i="49" s="1"/>
  <c r="C190" i="49" s="1"/>
  <c r="B104" i="49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B70" i="54"/>
  <c r="AY10" i="34" s="1"/>
  <c r="BA70" i="54"/>
  <c r="AX10" i="34" s="1"/>
  <c r="AZ70" i="54"/>
  <c r="AW10" i="34" s="1"/>
  <c r="AY70" i="54"/>
  <c r="AV10" i="34" s="1"/>
  <c r="AX70" i="54"/>
  <c r="AU10" i="34" s="1"/>
  <c r="AW70" i="54"/>
  <c r="AT10" i="34" s="1"/>
  <c r="AV70" i="54"/>
  <c r="AS10" i="34" s="1"/>
  <c r="AU70" i="54"/>
  <c r="AR10" i="34" s="1"/>
  <c r="AT70" i="54"/>
  <c r="AQ10" i="34" s="1"/>
  <c r="AS70" i="54"/>
  <c r="AP10" i="34" s="1"/>
  <c r="AR70" i="54"/>
  <c r="AO10" i="34" s="1"/>
  <c r="AQ70" i="54"/>
  <c r="AN10" i="34" s="1"/>
  <c r="AP70" i="54"/>
  <c r="AM10" i="34" s="1"/>
  <c r="AO70" i="54"/>
  <c r="AL10" i="34" s="1"/>
  <c r="AN70" i="54"/>
  <c r="AK10" i="34" s="1"/>
  <c r="AI10" i="51" s="1"/>
  <c r="Z10" i="34"/>
  <c r="AA70" i="54"/>
  <c r="Y10" i="34" s="1"/>
  <c r="Z70" i="54"/>
  <c r="W10" i="34"/>
  <c r="T10" i="34"/>
  <c r="S10" i="34"/>
  <c r="F10" i="34"/>
  <c r="G10" i="34" s="1"/>
  <c r="AY15" i="34"/>
  <c r="AW15" i="34"/>
  <c r="V5" i="47"/>
  <c r="BE25" i="51"/>
  <c r="BF25" i="51"/>
  <c r="BG25" i="51"/>
  <c r="BH25" i="51"/>
  <c r="BI25" i="51"/>
  <c r="BJ25" i="51"/>
  <c r="BK25" i="51"/>
  <c r="BL25" i="51"/>
  <c r="BM25" i="51"/>
  <c r="BN25" i="51"/>
  <c r="BO25" i="51"/>
  <c r="BD25" i="51"/>
  <c r="C39" i="34"/>
  <c r="T34" i="47"/>
  <c r="C38" i="34"/>
  <c r="T33" i="47"/>
  <c r="C37" i="34"/>
  <c r="T32" i="47"/>
  <c r="C36" i="34"/>
  <c r="T31" i="47"/>
  <c r="C35" i="34"/>
  <c r="T30" i="47"/>
  <c r="C34" i="34"/>
  <c r="C33" i="34"/>
  <c r="C32" i="34"/>
  <c r="T27" i="47"/>
  <c r="C31" i="34"/>
  <c r="T26" i="47"/>
  <c r="C30" i="34"/>
  <c r="T25" i="47"/>
  <c r="C29" i="34"/>
  <c r="T24" i="47"/>
  <c r="C28" i="34"/>
  <c r="T23" i="47"/>
  <c r="C27" i="34"/>
  <c r="T22" i="47"/>
  <c r="C26" i="34"/>
  <c r="T21" i="47"/>
  <c r="C25" i="34"/>
  <c r="T20" i="47"/>
  <c r="C40" i="34"/>
  <c r="T35" i="47"/>
  <c r="C14" i="34"/>
  <c r="T9" i="47"/>
  <c r="C24" i="34"/>
  <c r="T19" i="47"/>
  <c r="C23" i="34"/>
  <c r="T18" i="47"/>
  <c r="C22" i="34"/>
  <c r="T17" i="47"/>
  <c r="C21" i="34"/>
  <c r="T16" i="47"/>
  <c r="C20" i="34"/>
  <c r="T15" i="47" s="1"/>
  <c r="C19" i="34"/>
  <c r="T14" i="47"/>
  <c r="C18" i="34"/>
  <c r="T13" i="47" s="1"/>
  <c r="C17" i="34"/>
  <c r="T12" i="47"/>
  <c r="C16" i="34"/>
  <c r="T11" i="47" s="1"/>
  <c r="C15" i="34"/>
  <c r="T10" i="47"/>
  <c r="C13" i="34"/>
  <c r="T8" i="47" s="1"/>
  <c r="C12" i="34"/>
  <c r="T7" i="47"/>
  <c r="C11" i="34"/>
  <c r="B1" i="50"/>
  <c r="O34" i="34"/>
  <c r="N34" i="34"/>
  <c r="AO16" i="34"/>
  <c r="AO20" i="34"/>
  <c r="AO22" i="34"/>
  <c r="AO23" i="34"/>
  <c r="AO24" i="34"/>
  <c r="AO27" i="34"/>
  <c r="AM27" i="51" s="1"/>
  <c r="AO30" i="34"/>
  <c r="AO32" i="34"/>
  <c r="AO35" i="34"/>
  <c r="AO36" i="34"/>
  <c r="AO38" i="34"/>
  <c r="AP12" i="34"/>
  <c r="AP13" i="34"/>
  <c r="AP14" i="34"/>
  <c r="AP17" i="34"/>
  <c r="AP19" i="34"/>
  <c r="AP25" i="34"/>
  <c r="AP27" i="34"/>
  <c r="AP28" i="34"/>
  <c r="AP29" i="34"/>
  <c r="AP30" i="34"/>
  <c r="AP31" i="34"/>
  <c r="AP32" i="34"/>
  <c r="AP33" i="34"/>
  <c r="AP34" i="34"/>
  <c r="AP35" i="34"/>
  <c r="AN35" i="51"/>
  <c r="AP36" i="34"/>
  <c r="AP37" i="34"/>
  <c r="AP38" i="34"/>
  <c r="AP39" i="34"/>
  <c r="AN39" i="51" s="1"/>
  <c r="AP40" i="34"/>
  <c r="AQ11" i="34"/>
  <c r="AQ12" i="34"/>
  <c r="AQ16" i="34"/>
  <c r="AQ21" i="34"/>
  <c r="AQ24" i="34"/>
  <c r="AQ31" i="34"/>
  <c r="AQ39" i="34"/>
  <c r="AR21" i="34"/>
  <c r="AR23" i="34"/>
  <c r="AP23" i="51"/>
  <c r="AR24" i="34"/>
  <c r="AP24" i="51" s="1"/>
  <c r="AR27" i="34"/>
  <c r="AR30" i="34"/>
  <c r="AR31" i="34"/>
  <c r="AR34" i="34"/>
  <c r="AR36" i="34"/>
  <c r="AR40" i="34"/>
  <c r="AS13" i="34"/>
  <c r="AS16" i="34"/>
  <c r="AS30" i="34"/>
  <c r="AS34" i="34"/>
  <c r="AQ34" i="51" s="1"/>
  <c r="AS39" i="34"/>
  <c r="AT16" i="34"/>
  <c r="AT22" i="34"/>
  <c r="AT24" i="34"/>
  <c r="AT27" i="34"/>
  <c r="AT28" i="34"/>
  <c r="AT29" i="34"/>
  <c r="AT31" i="34"/>
  <c r="AT32" i="34"/>
  <c r="AT33" i="34"/>
  <c r="AT34" i="34"/>
  <c r="AT35" i="34"/>
  <c r="AT36" i="34"/>
  <c r="AT37" i="34"/>
  <c r="AT38" i="34"/>
  <c r="AT39" i="34"/>
  <c r="AU16" i="34"/>
  <c r="AS16" i="51"/>
  <c r="AU20" i="34"/>
  <c r="AS20" i="51" s="1"/>
  <c r="AU23" i="34"/>
  <c r="AU31" i="34"/>
  <c r="AU35" i="34"/>
  <c r="AU37" i="34"/>
  <c r="AU39" i="34"/>
  <c r="AU40" i="34"/>
  <c r="AV15" i="34"/>
  <c r="AV21" i="34"/>
  <c r="AV22" i="34"/>
  <c r="AV23" i="34"/>
  <c r="AV24" i="34"/>
  <c r="AV25" i="34"/>
  <c r="AT25" i="51" s="1"/>
  <c r="AV27" i="34"/>
  <c r="AV33" i="34"/>
  <c r="AV34" i="34"/>
  <c r="AV36" i="34"/>
  <c r="AV38" i="34"/>
  <c r="AV39" i="34"/>
  <c r="AT39" i="51"/>
  <c r="AW16" i="34"/>
  <c r="AW20" i="34"/>
  <c r="AW23" i="34"/>
  <c r="AW27" i="34"/>
  <c r="AW29" i="34"/>
  <c r="AW30" i="34"/>
  <c r="AW35" i="34"/>
  <c r="AW37" i="34"/>
  <c r="AX12" i="34"/>
  <c r="AX14" i="34"/>
  <c r="AX16" i="34"/>
  <c r="AX17" i="34"/>
  <c r="AX22" i="34"/>
  <c r="AX25" i="34"/>
  <c r="AX26" i="34"/>
  <c r="AX27" i="34"/>
  <c r="AX28" i="34"/>
  <c r="AX29" i="34"/>
  <c r="AX30" i="34"/>
  <c r="AX31" i="34"/>
  <c r="AX32" i="34"/>
  <c r="AV32" i="51" s="1"/>
  <c r="AX33" i="34"/>
  <c r="AX34" i="34"/>
  <c r="AX35" i="34"/>
  <c r="AX36" i="34"/>
  <c r="AX37" i="34"/>
  <c r="AX38" i="34"/>
  <c r="AX39" i="34"/>
  <c r="AX40" i="34"/>
  <c r="AY21" i="34"/>
  <c r="AY27" i="34"/>
  <c r="AY31" i="34"/>
  <c r="AW31" i="51" s="1"/>
  <c r="AY32" i="34"/>
  <c r="AY34" i="34"/>
  <c r="AY35" i="34"/>
  <c r="AY39" i="34"/>
  <c r="AW39" i="51"/>
  <c r="L34" i="34"/>
  <c r="L35" i="34"/>
  <c r="F30" i="34"/>
  <c r="G30" i="34"/>
  <c r="F34" i="34"/>
  <c r="G34" i="34"/>
  <c r="F38" i="34"/>
  <c r="G38" i="34"/>
  <c r="AN11" i="34"/>
  <c r="AN17" i="34"/>
  <c r="AN18" i="34"/>
  <c r="AN21" i="34"/>
  <c r="AN22" i="34"/>
  <c r="AN23" i="34"/>
  <c r="AN24" i="34"/>
  <c r="AN26" i="34"/>
  <c r="AN27" i="34"/>
  <c r="AN32" i="34"/>
  <c r="AN34" i="34"/>
  <c r="AN36" i="34"/>
  <c r="AN38" i="34"/>
  <c r="AN40" i="34"/>
  <c r="AJ27" i="34"/>
  <c r="AK27" i="34"/>
  <c r="AI27" i="51" s="1"/>
  <c r="AL27" i="34"/>
  <c r="AL28" i="34"/>
  <c r="AK29" i="34"/>
  <c r="AL29" i="34"/>
  <c r="AK30" i="34"/>
  <c r="AL30" i="34"/>
  <c r="AJ31" i="34"/>
  <c r="AL31" i="34"/>
  <c r="AM31" i="34"/>
  <c r="AJ32" i="34"/>
  <c r="AL32" i="34"/>
  <c r="AL33" i="34"/>
  <c r="AJ34" i="34"/>
  <c r="AH34" i="51" s="1"/>
  <c r="AL34" i="34"/>
  <c r="AL35" i="34"/>
  <c r="AJ35" i="51"/>
  <c r="AJ36" i="34"/>
  <c r="AL36" i="34"/>
  <c r="AL37" i="34"/>
  <c r="AJ38" i="34"/>
  <c r="AK38" i="34"/>
  <c r="AL38" i="34"/>
  <c r="AK39" i="34"/>
  <c r="AI39" i="51"/>
  <c r="AL39" i="34"/>
  <c r="AM39" i="34"/>
  <c r="AJ40" i="34"/>
  <c r="AK40" i="34"/>
  <c r="AL40" i="34"/>
  <c r="AM40" i="34"/>
  <c r="AM11" i="34"/>
  <c r="AL12" i="34"/>
  <c r="AK13" i="34"/>
  <c r="AK15" i="34"/>
  <c r="AK16" i="34"/>
  <c r="AI16" i="51"/>
  <c r="AL16" i="34"/>
  <c r="AJ17" i="34"/>
  <c r="AL17" i="34"/>
  <c r="AK18" i="34"/>
  <c r="AJ19" i="34"/>
  <c r="AM20" i="34"/>
  <c r="AJ21" i="34"/>
  <c r="AJ22" i="34"/>
  <c r="AK22" i="34"/>
  <c r="AL22" i="34"/>
  <c r="AJ22" i="51" s="1"/>
  <c r="AJ23" i="34"/>
  <c r="AK23" i="34"/>
  <c r="AM23" i="34"/>
  <c r="AK23" i="51" s="1"/>
  <c r="AJ24" i="34"/>
  <c r="AL24" i="34"/>
  <c r="AJ24" i="51"/>
  <c r="AM24" i="34"/>
  <c r="W17" i="34"/>
  <c r="W23" i="34"/>
  <c r="X27" i="34"/>
  <c r="X28" i="34"/>
  <c r="W32" i="34"/>
  <c r="W34" i="34"/>
  <c r="W36" i="34"/>
  <c r="W38" i="34"/>
  <c r="U38" i="51"/>
  <c r="Y21" i="34"/>
  <c r="Y23" i="34"/>
  <c r="Z24" i="34"/>
  <c r="AA24" i="34"/>
  <c r="Y28" i="34"/>
  <c r="Y31" i="34"/>
  <c r="Z33" i="34"/>
  <c r="Y34" i="34"/>
  <c r="AA34" i="34"/>
  <c r="Z35" i="34"/>
  <c r="X35" i="51" s="1"/>
  <c r="Z36" i="34"/>
  <c r="Y38" i="34"/>
  <c r="W38" i="51"/>
  <c r="Z38" i="34"/>
  <c r="Y39" i="34"/>
  <c r="Z39" i="34"/>
  <c r="Y40" i="34"/>
  <c r="Z40" i="34"/>
  <c r="T20" i="34"/>
  <c r="T31" i="34"/>
  <c r="R31" i="51" s="1"/>
  <c r="T33" i="34"/>
  <c r="S35" i="34"/>
  <c r="E35" i="34"/>
  <c r="B1" i="47"/>
  <c r="E5" i="47"/>
  <c r="E6" i="47" s="1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E30" i="47" s="1"/>
  <c r="E31" i="47" s="1"/>
  <c r="E32" i="47" s="1"/>
  <c r="E33" i="47" s="1"/>
  <c r="E34" i="47" s="1"/>
  <c r="E35" i="47" s="1"/>
  <c r="BD31" i="51" s="1"/>
  <c r="M6" i="47"/>
  <c r="M7" i="47" s="1"/>
  <c r="M8" i="47" s="1"/>
  <c r="M9" i="47" s="1"/>
  <c r="M10" i="47" s="1"/>
  <c r="M11" i="47" s="1"/>
  <c r="M12" i="47" s="1"/>
  <c r="M13" i="47" s="1"/>
  <c r="M14" i="47" s="1"/>
  <c r="M15" i="47" s="1"/>
  <c r="M16" i="47" s="1"/>
  <c r="M17" i="47" s="1"/>
  <c r="M18" i="47" s="1"/>
  <c r="M19" i="47" s="1"/>
  <c r="M20" i="47" s="1"/>
  <c r="M21" i="47" s="1"/>
  <c r="M22" i="47" s="1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R6" i="47"/>
  <c r="R7" i="47" s="1"/>
  <c r="R8" i="47" s="1"/>
  <c r="R9" i="47" s="1"/>
  <c r="R10" i="47" s="1"/>
  <c r="R11" i="47" s="1"/>
  <c r="R12" i="47" s="1"/>
  <c r="R13" i="47" s="1"/>
  <c r="R14" i="47" s="1"/>
  <c r="R15" i="47" s="1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AX13" i="34"/>
  <c r="AV13" i="34"/>
  <c r="V38" i="34"/>
  <c r="K38" i="51" s="1"/>
  <c r="T38" i="51" s="1"/>
  <c r="V36" i="34"/>
  <c r="V34" i="34"/>
  <c r="K34" i="51" s="1"/>
  <c r="T34" i="51" s="1"/>
  <c r="H33" i="34"/>
  <c r="H35" i="34"/>
  <c r="AY40" i="34"/>
  <c r="AQ40" i="34"/>
  <c r="AJ37" i="34"/>
  <c r="AN37" i="34"/>
  <c r="AV37" i="34"/>
  <c r="AK36" i="34"/>
  <c r="AW36" i="34"/>
  <c r="AK35" i="34"/>
  <c r="AQ35" i="34"/>
  <c r="AM35" i="34"/>
  <c r="AO34" i="34"/>
  <c r="AM34" i="51"/>
  <c r="AM34" i="34"/>
  <c r="AU34" i="34"/>
  <c r="AQ34" i="34"/>
  <c r="AO34" i="51"/>
  <c r="AO33" i="34"/>
  <c r="AM33" i="34"/>
  <c r="AQ33" i="34"/>
  <c r="AY33" i="34"/>
  <c r="AW33" i="51" s="1"/>
  <c r="AY30" i="34"/>
  <c r="AQ29" i="34"/>
  <c r="AM29" i="34"/>
  <c r="AY29" i="34"/>
  <c r="AU29" i="34"/>
  <c r="AN28" i="34"/>
  <c r="AQ27" i="34"/>
  <c r="AO27" i="51" s="1"/>
  <c r="AQ26" i="34"/>
  <c r="AY26" i="34"/>
  <c r="AM25" i="34"/>
  <c r="AQ25" i="34"/>
  <c r="AK24" i="34"/>
  <c r="AS24" i="34"/>
  <c r="AY24" i="34"/>
  <c r="AU24" i="34"/>
  <c r="AY23" i="34"/>
  <c r="AW22" i="34"/>
  <c r="AQ22" i="34"/>
  <c r="AM22" i="34"/>
  <c r="AM21" i="34"/>
  <c r="AQ20" i="34"/>
  <c r="AO20" i="51"/>
  <c r="AY20" i="34"/>
  <c r="AM19" i="34"/>
  <c r="AQ19" i="34"/>
  <c r="AY18" i="34"/>
  <c r="AQ18" i="34"/>
  <c r="AM16" i="34"/>
  <c r="AY16" i="34"/>
  <c r="AM15" i="34"/>
  <c r="AN15" i="34"/>
  <c r="AL15" i="51"/>
  <c r="AQ14" i="34"/>
  <c r="AQ13" i="34"/>
  <c r="AY13" i="34"/>
  <c r="AM13" i="34"/>
  <c r="AN12" i="34"/>
  <c r="AW11" i="34"/>
  <c r="AU11" i="51" s="1"/>
  <c r="AY195" i="41"/>
  <c r="AN195" i="41"/>
  <c r="AR195" i="41"/>
  <c r="AV195" i="41"/>
  <c r="AZ195" i="41"/>
  <c r="AB195" i="41"/>
  <c r="AW40" i="34"/>
  <c r="AT195" i="41"/>
  <c r="AP195" i="41"/>
  <c r="AY195" i="42"/>
  <c r="AA195" i="42"/>
  <c r="AJ39" i="34"/>
  <c r="AN195" i="42"/>
  <c r="AR195" i="42"/>
  <c r="AZ195" i="42"/>
  <c r="AT195" i="42"/>
  <c r="BB195" i="42"/>
  <c r="AW39" i="34"/>
  <c r="AX195" i="42"/>
  <c r="AY38" i="34"/>
  <c r="AX195" i="35"/>
  <c r="AS38" i="34"/>
  <c r="AN195" i="35"/>
  <c r="AR195" i="35"/>
  <c r="AZ195" i="35"/>
  <c r="AM38" i="34"/>
  <c r="AU38" i="34"/>
  <c r="AP195" i="35"/>
  <c r="AT195" i="35"/>
  <c r="BB195" i="35"/>
  <c r="G194" i="35"/>
  <c r="N37" i="34"/>
  <c r="AK37" i="34"/>
  <c r="AI37" i="51"/>
  <c r="AO37" i="34"/>
  <c r="AS37" i="34"/>
  <c r="AN195" i="36"/>
  <c r="AR195" i="36"/>
  <c r="AV195" i="36"/>
  <c r="AZ195" i="36"/>
  <c r="AM37" i="34"/>
  <c r="AY37" i="34"/>
  <c r="AP195" i="36"/>
  <c r="AX195" i="36"/>
  <c r="BB195" i="36"/>
  <c r="AY36" i="34"/>
  <c r="AP195" i="37"/>
  <c r="AX195" i="37"/>
  <c r="AM36" i="34"/>
  <c r="AN195" i="37"/>
  <c r="AR195" i="37"/>
  <c r="AZ195" i="37"/>
  <c r="AT195" i="37"/>
  <c r="BB195" i="37"/>
  <c r="AU36" i="34"/>
  <c r="AV195" i="38"/>
  <c r="AB195" i="38"/>
  <c r="G132" i="38"/>
  <c r="AC195" i="38"/>
  <c r="AM195" i="38"/>
  <c r="AQ195" i="38"/>
  <c r="AU195" i="38"/>
  <c r="AY195" i="38"/>
  <c r="AS195" i="38"/>
  <c r="BA195" i="38"/>
  <c r="AJ35" i="34"/>
  <c r="AH35" i="51"/>
  <c r="AZ195" i="38"/>
  <c r="AV35" i="34"/>
  <c r="AO195" i="38"/>
  <c r="AW195" i="38"/>
  <c r="AS35" i="34"/>
  <c r="AN35" i="34"/>
  <c r="AP195" i="38"/>
  <c r="AX195" i="38"/>
  <c r="AB195" i="39"/>
  <c r="P195" i="39"/>
  <c r="AK34" i="34"/>
  <c r="AW34" i="34"/>
  <c r="AP195" i="39"/>
  <c r="AT195" i="39"/>
  <c r="AN195" i="39"/>
  <c r="AV195" i="39"/>
  <c r="AZ195" i="39"/>
  <c r="BB195" i="39"/>
  <c r="AR195" i="39"/>
  <c r="AY195" i="40"/>
  <c r="AK33" i="34"/>
  <c r="F33" i="34"/>
  <c r="G33" i="34"/>
  <c r="AJ33" i="34"/>
  <c r="AN33" i="34"/>
  <c r="Z195" i="40"/>
  <c r="AN195" i="40"/>
  <c r="AR195" i="40"/>
  <c r="AZ195" i="40"/>
  <c r="AT195" i="40"/>
  <c r="BB195" i="40"/>
  <c r="AP195" i="40"/>
  <c r="AX195" i="40"/>
  <c r="AS32" i="34"/>
  <c r="AN195" i="28"/>
  <c r="AR195" i="28"/>
  <c r="AZ195" i="28"/>
  <c r="AK32" i="34"/>
  <c r="AW32" i="34"/>
  <c r="AU32" i="51"/>
  <c r="G194" i="28"/>
  <c r="AM32" i="34"/>
  <c r="AP195" i="28"/>
  <c r="AX195" i="28"/>
  <c r="BB195" i="28"/>
  <c r="AU32" i="34"/>
  <c r="AY195" i="32"/>
  <c r="AK31" i="34"/>
  <c r="AW31" i="34"/>
  <c r="AN31" i="34"/>
  <c r="AN195" i="32"/>
  <c r="AR195" i="32"/>
  <c r="AV195" i="32"/>
  <c r="AZ195" i="32"/>
  <c r="BB195" i="32"/>
  <c r="AS31" i="34"/>
  <c r="AX195" i="32"/>
  <c r="AU30" i="34"/>
  <c r="AM30" i="34"/>
  <c r="G194" i="33"/>
  <c r="AN195" i="33"/>
  <c r="AR195" i="33"/>
  <c r="AZ195" i="29"/>
  <c r="AO195" i="29"/>
  <c r="AW195" i="29"/>
  <c r="AM195" i="29"/>
  <c r="AQ195" i="29"/>
  <c r="AU195" i="29"/>
  <c r="AY195" i="29"/>
  <c r="AS195" i="29"/>
  <c r="BA195" i="29"/>
  <c r="AN29" i="34"/>
  <c r="AS29" i="34"/>
  <c r="AJ29" i="34"/>
  <c r="AP195" i="29"/>
  <c r="AX195" i="29"/>
  <c r="AM28" i="34"/>
  <c r="AP195" i="30"/>
  <c r="AT195" i="30"/>
  <c r="BB195" i="30"/>
  <c r="AY28" i="34"/>
  <c r="AK28" i="34"/>
  <c r="AI28" i="51"/>
  <c r="AO28" i="34"/>
  <c r="AS28" i="34"/>
  <c r="AQ28" i="51"/>
  <c r="AW28" i="34"/>
  <c r="AZ195" i="30"/>
  <c r="AN195" i="31"/>
  <c r="AU27" i="34"/>
  <c r="AM27" i="34"/>
  <c r="AK27" i="51"/>
  <c r="AZ195" i="31"/>
  <c r="AR195" i="31"/>
  <c r="AZ195" i="5"/>
  <c r="AT26" i="34"/>
  <c r="AW195" i="5"/>
  <c r="BA195" i="5"/>
  <c r="AY195" i="5"/>
  <c r="AO25" i="34"/>
  <c r="AN195" i="6"/>
  <c r="AR195" i="6"/>
  <c r="AV195" i="6"/>
  <c r="AZ195" i="6"/>
  <c r="AK25" i="34"/>
  <c r="AW25" i="34"/>
  <c r="AY195" i="6"/>
  <c r="AO195" i="6"/>
  <c r="BA195" i="6"/>
  <c r="AP195" i="6"/>
  <c r="E195" i="7"/>
  <c r="AN195" i="7"/>
  <c r="AR195" i="7"/>
  <c r="AV195" i="7"/>
  <c r="AZ195" i="7"/>
  <c r="AT195" i="7"/>
  <c r="AX24" i="34"/>
  <c r="AU195" i="7"/>
  <c r="AY195" i="7"/>
  <c r="AO195" i="7"/>
  <c r="AS195" i="7"/>
  <c r="AW195" i="7"/>
  <c r="BA195" i="7"/>
  <c r="BA195" i="8"/>
  <c r="AO195" i="8"/>
  <c r="AS195" i="8"/>
  <c r="AL23" i="34"/>
  <c r="AP23" i="34"/>
  <c r="AX23" i="34"/>
  <c r="AM195" i="8"/>
  <c r="AQ195" i="8"/>
  <c r="G194" i="8"/>
  <c r="BA195" i="10"/>
  <c r="AK21" i="34"/>
  <c r="AO21" i="34"/>
  <c r="AM21" i="51" s="1"/>
  <c r="BB195" i="10"/>
  <c r="AW195" i="10"/>
  <c r="AY195" i="10"/>
  <c r="AT21" i="34"/>
  <c r="AX21" i="34"/>
  <c r="AN195" i="10"/>
  <c r="AR195" i="10"/>
  <c r="AZ195" i="10"/>
  <c r="AM195" i="10"/>
  <c r="AU195" i="10"/>
  <c r="AL20" i="34"/>
  <c r="AX20" i="34"/>
  <c r="AQ195" i="11"/>
  <c r="AT20" i="34"/>
  <c r="AO195" i="11"/>
  <c r="AS195" i="11"/>
  <c r="AJ20" i="34"/>
  <c r="AM195" i="11"/>
  <c r="AY195" i="11"/>
  <c r="AR195" i="11"/>
  <c r="AZ195" i="11"/>
  <c r="AM195" i="12"/>
  <c r="AO195" i="12"/>
  <c r="AS195" i="12"/>
  <c r="AK19" i="34"/>
  <c r="AO19" i="34"/>
  <c r="AP195" i="12"/>
  <c r="AX18" i="34"/>
  <c r="AR195" i="13"/>
  <c r="BA195" i="13"/>
  <c r="G194" i="14"/>
  <c r="AY17" i="34"/>
  <c r="AP195" i="14"/>
  <c r="AT195" i="14"/>
  <c r="BB195" i="14"/>
  <c r="AM17" i="34"/>
  <c r="AK17" i="34"/>
  <c r="AS17" i="34"/>
  <c r="AQ17" i="51" s="1"/>
  <c r="AN195" i="14"/>
  <c r="AZ195" i="14"/>
  <c r="AY195" i="15"/>
  <c r="AN195" i="15"/>
  <c r="AR195" i="15"/>
  <c r="AV195" i="15"/>
  <c r="AZ195" i="15"/>
  <c r="G194" i="15"/>
  <c r="AO195" i="15"/>
  <c r="AS195" i="15"/>
  <c r="AW195" i="15"/>
  <c r="BA195" i="15"/>
  <c r="AX195" i="15"/>
  <c r="AN195" i="16"/>
  <c r="AM195" i="16"/>
  <c r="AX15" i="34"/>
  <c r="AO195" i="16"/>
  <c r="AS195" i="16"/>
  <c r="AL15" i="34"/>
  <c r="AQ195" i="16"/>
  <c r="AY195" i="16"/>
  <c r="AT13" i="34"/>
  <c r="AW195" i="18"/>
  <c r="AZ195" i="18"/>
  <c r="AT195" i="3"/>
  <c r="AK12" i="34"/>
  <c r="AZ195" i="3"/>
  <c r="BA195" i="2"/>
  <c r="AT11" i="34"/>
  <c r="AO11" i="34"/>
  <c r="AZ195" i="2"/>
  <c r="AY43" i="34"/>
  <c r="AK14" i="34"/>
  <c r="AN195" i="17"/>
  <c r="AN80" i="34"/>
  <c r="AQ195" i="17"/>
  <c r="AU80" i="34"/>
  <c r="AL80" i="34"/>
  <c r="AM47" i="34"/>
  <c r="AM195" i="17"/>
  <c r="AK44" i="34"/>
  <c r="AN50" i="34"/>
  <c r="AU17" i="34"/>
  <c r="AS17" i="51"/>
  <c r="AW195" i="14"/>
  <c r="Q70" i="14"/>
  <c r="O17" i="34" s="1"/>
  <c r="E70" i="14"/>
  <c r="E195" i="14"/>
  <c r="AU51" i="34"/>
  <c r="Q132" i="9"/>
  <c r="O55" i="34" s="1"/>
  <c r="AX195" i="13"/>
  <c r="AS84" i="34"/>
  <c r="AW84" i="34"/>
  <c r="AZ195" i="13"/>
  <c r="BB195" i="13"/>
  <c r="AN84" i="34"/>
  <c r="AM195" i="13"/>
  <c r="AL84" i="34"/>
  <c r="E70" i="13"/>
  <c r="E18" i="34" s="1"/>
  <c r="AQ84" i="34"/>
  <c r="AR18" i="34"/>
  <c r="AU195" i="13"/>
  <c r="E84" i="34"/>
  <c r="AN195" i="13"/>
  <c r="AK84" i="34"/>
  <c r="AI18" i="51"/>
  <c r="AP195" i="13"/>
  <c r="AC70" i="13"/>
  <c r="AA18" i="34" s="1"/>
  <c r="AC70" i="8"/>
  <c r="AA23" i="34" s="1"/>
  <c r="Y23" i="51" s="1"/>
  <c r="E132" i="8"/>
  <c r="G132" i="8"/>
  <c r="AC132" i="8"/>
  <c r="AA56" i="34" s="1"/>
  <c r="Q132" i="8"/>
  <c r="Q70" i="8"/>
  <c r="Q195" i="8" s="1"/>
  <c r="AN25" i="34"/>
  <c r="AX195" i="5"/>
  <c r="AM195" i="5"/>
  <c r="E70" i="5"/>
  <c r="E26" i="34" s="1"/>
  <c r="E26" i="51" s="1"/>
  <c r="AN195" i="5"/>
  <c r="AU195" i="30"/>
  <c r="AN195" i="30"/>
  <c r="AR61" i="34"/>
  <c r="AR195" i="30"/>
  <c r="Q132" i="29"/>
  <c r="O62" i="34"/>
  <c r="AC132" i="29"/>
  <c r="AA62" i="34" s="1"/>
  <c r="Y29" i="51" s="1"/>
  <c r="Y195" i="29"/>
  <c r="E70" i="29"/>
  <c r="Q70" i="29"/>
  <c r="Y59" i="34"/>
  <c r="AT25" i="34"/>
  <c r="AU195" i="6"/>
  <c r="AX195" i="6"/>
  <c r="F25" i="34"/>
  <c r="G25" i="34" s="1"/>
  <c r="AR63" i="34"/>
  <c r="Z31" i="34"/>
  <c r="AM195" i="32"/>
  <c r="X32" i="34"/>
  <c r="E70" i="28"/>
  <c r="E32" i="34"/>
  <c r="Q70" i="28"/>
  <c r="O32" i="34"/>
  <c r="W64" i="34"/>
  <c r="X64" i="34"/>
  <c r="AR33" i="34"/>
  <c r="AA33" i="34"/>
  <c r="AR69" i="34"/>
  <c r="F36" i="34"/>
  <c r="G36" i="34" s="1"/>
  <c r="E70" i="37"/>
  <c r="E36" i="34" s="1"/>
  <c r="E36" i="51" s="1"/>
  <c r="AC70" i="37"/>
  <c r="AA36" i="34" s="1"/>
  <c r="Y36" i="51" s="1"/>
  <c r="Q70" i="37"/>
  <c r="O36" i="34"/>
  <c r="BB7" i="7"/>
  <c r="AM4" i="29"/>
  <c r="AM4" i="30"/>
  <c r="BB7" i="29"/>
  <c r="AM4" i="31"/>
  <c r="AM4" i="5"/>
  <c r="BB7" i="31"/>
  <c r="E195" i="36"/>
  <c r="E70" i="34"/>
  <c r="V104" i="34"/>
  <c r="S38" i="34"/>
  <c r="F37" i="34"/>
  <c r="G37" i="34" s="1"/>
  <c r="Z195" i="35"/>
  <c r="E132" i="35"/>
  <c r="E71" i="34" s="1"/>
  <c r="E38" i="51" s="1"/>
  <c r="Q132" i="35"/>
  <c r="O71" i="34" s="1"/>
  <c r="Y195" i="36"/>
  <c r="AT72" i="34"/>
  <c r="N72" i="34"/>
  <c r="O72" i="34"/>
  <c r="AR39" i="34"/>
  <c r="AP39" i="51" s="1"/>
  <c r="G70" i="42"/>
  <c r="E39" i="34"/>
  <c r="Q195" i="41"/>
  <c r="O40" i="34"/>
  <c r="AA40" i="34"/>
  <c r="BB195" i="41"/>
  <c r="AP195" i="33"/>
  <c r="AS63" i="34"/>
  <c r="AN63" i="34"/>
  <c r="AL30" i="51" s="1"/>
  <c r="BB195" i="33"/>
  <c r="AT195" i="33"/>
  <c r="AM195" i="33"/>
  <c r="AZ195" i="33"/>
  <c r="AS195" i="33"/>
  <c r="AR38" i="34"/>
  <c r="AW195" i="41"/>
  <c r="W40" i="34"/>
  <c r="S40" i="34"/>
  <c r="F40" i="34"/>
  <c r="G40" i="34" s="1"/>
  <c r="AS195" i="42"/>
  <c r="AU195" i="42"/>
  <c r="AQ195" i="42"/>
  <c r="G132" i="42"/>
  <c r="AA39" i="34"/>
  <c r="W39" i="34"/>
  <c r="U195" i="42"/>
  <c r="AU195" i="36"/>
  <c r="AT195" i="36"/>
  <c r="AW195" i="37"/>
  <c r="AV69" i="34"/>
  <c r="AV195" i="37"/>
  <c r="Q195" i="37"/>
  <c r="G70" i="37"/>
  <c r="AV195" i="40"/>
  <c r="E33" i="34"/>
  <c r="P195" i="28"/>
  <c r="AP65" i="34"/>
  <c r="AU195" i="28"/>
  <c r="AS65" i="34"/>
  <c r="V98" i="34"/>
  <c r="K32" i="51"/>
  <c r="T32" i="51" s="1"/>
  <c r="Q195" i="28"/>
  <c r="N32" i="34"/>
  <c r="P195" i="32"/>
  <c r="AA31" i="34"/>
  <c r="AW195" i="33"/>
  <c r="AS195" i="30"/>
  <c r="AW195" i="30"/>
  <c r="AV61" i="34"/>
  <c r="AT195" i="5"/>
  <c r="AV195" i="5"/>
  <c r="AO26" i="34"/>
  <c r="AP195" i="5"/>
  <c r="AU195" i="5"/>
  <c r="AS195" i="5"/>
  <c r="AL26" i="34"/>
  <c r="T55" i="34"/>
  <c r="AR22" i="34"/>
  <c r="AU22" i="34"/>
  <c r="AU21" i="34"/>
  <c r="BA195" i="12"/>
  <c r="AV19" i="34"/>
  <c r="AT195" i="13"/>
  <c r="AN51" i="34"/>
  <c r="AS195" i="13"/>
  <c r="AR17" i="34"/>
  <c r="AR195" i="14"/>
  <c r="T50" i="34"/>
  <c r="AW195" i="16"/>
  <c r="AQ15" i="34"/>
  <c r="AP45" i="34"/>
  <c r="AV45" i="34"/>
  <c r="BB7" i="32"/>
  <c r="BB7" i="41"/>
  <c r="BB7" i="12"/>
  <c r="BB7" i="37"/>
  <c r="AP44" i="34"/>
  <c r="AO44" i="34"/>
  <c r="H39" i="47"/>
  <c r="H51" i="47"/>
  <c r="I39" i="47"/>
  <c r="E70" i="3"/>
  <c r="E12" i="34" s="1"/>
  <c r="AM195" i="2"/>
  <c r="H43" i="47"/>
  <c r="AQ43" i="34"/>
  <c r="AU45" i="34"/>
  <c r="AV11" i="34"/>
  <c r="AW195" i="17"/>
  <c r="BB7" i="10"/>
  <c r="BB7" i="40"/>
  <c r="BB7" i="11"/>
  <c r="BB7" i="13"/>
  <c r="BB7" i="38"/>
  <c r="BB7" i="14"/>
  <c r="BB7" i="6"/>
  <c r="Q70" i="18"/>
  <c r="H45" i="47"/>
  <c r="E194" i="2"/>
  <c r="G194" i="2" s="1"/>
  <c r="E77" i="34"/>
  <c r="F77" i="34"/>
  <c r="G77" i="34"/>
  <c r="Q194" i="2"/>
  <c r="AC194" i="2"/>
  <c r="AA10" i="34"/>
  <c r="E10" i="34"/>
  <c r="H48" i="47"/>
  <c r="W44" i="34"/>
  <c r="Q70" i="2"/>
  <c r="E70" i="2"/>
  <c r="E11" i="34"/>
  <c r="V11" i="34"/>
  <c r="U70" i="2"/>
  <c r="S11" i="34"/>
  <c r="BL28" i="51"/>
  <c r="BL29" i="51"/>
  <c r="BL26" i="51"/>
  <c r="BL27" i="51"/>
  <c r="Q132" i="54"/>
  <c r="O43" i="34" s="1"/>
  <c r="AV46" i="34"/>
  <c r="AY195" i="18"/>
  <c r="AN195" i="18"/>
  <c r="AL46" i="34"/>
  <c r="AJ13" i="51" s="1"/>
  <c r="AO195" i="18"/>
  <c r="E132" i="18"/>
  <c r="E46" i="34" s="1"/>
  <c r="AR46" i="34"/>
  <c r="AU195" i="18"/>
  <c r="E79" i="34"/>
  <c r="AR195" i="18"/>
  <c r="AN46" i="34"/>
  <c r="AQ195" i="18"/>
  <c r="AT195" i="18"/>
  <c r="AP46" i="34"/>
  <c r="AS195" i="18"/>
  <c r="AS79" i="34"/>
  <c r="Q132" i="18"/>
  <c r="O46" i="34" s="1"/>
  <c r="BN29" i="51"/>
  <c r="BN26" i="51"/>
  <c r="BN28" i="51"/>
  <c r="BN27" i="51"/>
  <c r="H50" i="47"/>
  <c r="I50" i="47"/>
  <c r="AG10" i="54"/>
  <c r="Y6" i="47"/>
  <c r="AY195" i="2"/>
  <c r="AL43" i="34"/>
  <c r="Q132" i="2"/>
  <c r="O44" i="34" s="1"/>
  <c r="AC35" i="47"/>
  <c r="Z18" i="47"/>
  <c r="U18" i="47"/>
  <c r="N45" i="34"/>
  <c r="BF26" i="51"/>
  <c r="BF27" i="51"/>
  <c r="H42" i="47"/>
  <c r="I42" i="47"/>
  <c r="BG27" i="51"/>
  <c r="BG26" i="51"/>
  <c r="BG28" i="51"/>
  <c r="BG29" i="51"/>
  <c r="I43" i="47"/>
  <c r="O2" i="18"/>
  <c r="O2" i="11"/>
  <c r="BB7" i="5"/>
  <c r="BB7" i="9"/>
  <c r="BB7" i="33"/>
  <c r="BB7" i="17"/>
  <c r="BB7" i="28"/>
  <c r="BB7" i="36"/>
  <c r="BB7" i="30"/>
  <c r="BB7" i="42"/>
  <c r="BB7" i="15"/>
  <c r="BB7" i="2"/>
  <c r="BB7" i="8"/>
  <c r="BB7" i="35"/>
  <c r="BB7" i="18"/>
  <c r="BB7" i="39"/>
  <c r="BB7" i="16"/>
  <c r="BB7" i="54"/>
  <c r="X48" i="34"/>
  <c r="O49" i="34"/>
  <c r="Q70" i="15"/>
  <c r="O16" i="34"/>
  <c r="N50" i="34"/>
  <c r="AC132" i="14"/>
  <c r="AA50" i="34"/>
  <c r="Q132" i="14"/>
  <c r="O50" i="34" s="1"/>
  <c r="E132" i="13"/>
  <c r="E195" i="13" s="1"/>
  <c r="AC132" i="13"/>
  <c r="AA51" i="34" s="1"/>
  <c r="Q132" i="13"/>
  <c r="O51" i="34" s="1"/>
  <c r="Q195" i="13"/>
  <c r="AM4" i="8"/>
  <c r="AM4" i="18"/>
  <c r="AM4" i="32"/>
  <c r="AM4" i="15"/>
  <c r="AC70" i="10"/>
  <c r="AA21" i="34"/>
  <c r="Y21" i="51" s="1"/>
  <c r="Q70" i="10"/>
  <c r="O21" i="34"/>
  <c r="AV195" i="14"/>
  <c r="AV17" i="34"/>
  <c r="AU48" i="34"/>
  <c r="AW48" i="34"/>
  <c r="Y17" i="34"/>
  <c r="N47" i="34"/>
  <c r="I67" i="51"/>
  <c r="G67" i="51" s="1"/>
  <c r="AC132" i="2"/>
  <c r="BH29" i="51"/>
  <c r="BH26" i="51"/>
  <c r="BH28" i="51"/>
  <c r="I66" i="51"/>
  <c r="I65" i="51"/>
  <c r="G65" i="51" s="1"/>
  <c r="BH27" i="51"/>
  <c r="H44" i="47"/>
  <c r="I44" i="47"/>
  <c r="F132" i="3"/>
  <c r="AC70" i="3"/>
  <c r="AA12" i="34"/>
  <c r="T78" i="34"/>
  <c r="Q194" i="3"/>
  <c r="O78" i="34" s="1"/>
  <c r="AC194" i="3"/>
  <c r="AA78" i="34" s="1"/>
  <c r="AH194" i="3"/>
  <c r="AF78" i="34" s="1"/>
  <c r="N81" i="34"/>
  <c r="G132" i="16"/>
  <c r="W45" i="34"/>
  <c r="O10" i="34"/>
  <c r="BI26" i="51"/>
  <c r="I45" i="47"/>
  <c r="AS12" i="34"/>
  <c r="AX195" i="3"/>
  <c r="BI28" i="51"/>
  <c r="BI29" i="51"/>
  <c r="BI27" i="51"/>
  <c r="Y30" i="47"/>
  <c r="V7" i="47"/>
  <c r="Y23" i="47"/>
  <c r="Y7" i="47"/>
  <c r="AC34" i="47"/>
  <c r="V30" i="47"/>
  <c r="Y34" i="47"/>
  <c r="Y8" i="47"/>
  <c r="AC7" i="47"/>
  <c r="V10" i="47"/>
  <c r="U34" i="47"/>
  <c r="Y22" i="47"/>
  <c r="AC13" i="47"/>
  <c r="U20" i="47"/>
  <c r="AC24" i="47"/>
  <c r="AC10" i="47"/>
  <c r="T45" i="34"/>
  <c r="T52" i="34"/>
  <c r="AZ195" i="12"/>
  <c r="AW195" i="13"/>
  <c r="AV18" i="34"/>
  <c r="Z195" i="13"/>
  <c r="U5" i="47"/>
  <c r="N43" i="34"/>
  <c r="Y5" i="47"/>
  <c r="Z5" i="47"/>
  <c r="BJ28" i="51"/>
  <c r="BJ29" i="51"/>
  <c r="BJ26" i="51"/>
  <c r="BJ27" i="51"/>
  <c r="U9" i="47"/>
  <c r="AD5" i="47"/>
  <c r="AD16" i="47"/>
  <c r="AD26" i="47"/>
  <c r="AC26" i="47"/>
  <c r="I46" i="47"/>
  <c r="H46" i="47"/>
  <c r="Q70" i="17"/>
  <c r="O14" i="34" s="1"/>
  <c r="AC70" i="17"/>
  <c r="AA14" i="34"/>
  <c r="O13" i="34"/>
  <c r="F17" i="34"/>
  <c r="G17" i="34"/>
  <c r="Q132" i="11"/>
  <c r="O53" i="34" s="1"/>
  <c r="T53" i="34"/>
  <c r="E54" i="34"/>
  <c r="AA54" i="34"/>
  <c r="AC70" i="14"/>
  <c r="E17" i="34"/>
  <c r="G70" i="14"/>
  <c r="AV195" i="10"/>
  <c r="AQ56" i="34"/>
  <c r="AU195" i="8"/>
  <c r="O23" i="34"/>
  <c r="Z27" i="34"/>
  <c r="Q70" i="31"/>
  <c r="O27" i="34" s="1"/>
  <c r="P195" i="31"/>
  <c r="N60" i="34"/>
  <c r="U195" i="7"/>
  <c r="E24" i="34"/>
  <c r="Q70" i="30"/>
  <c r="O28" i="34"/>
  <c r="E28" i="34"/>
  <c r="S28" i="34"/>
  <c r="N16" i="34"/>
  <c r="AS60" i="34"/>
  <c r="E29" i="34"/>
  <c r="S29" i="34"/>
  <c r="O29" i="34"/>
  <c r="AV195" i="30"/>
  <c r="Q132" i="30"/>
  <c r="E132" i="30"/>
  <c r="N30" i="34"/>
  <c r="E30" i="34"/>
  <c r="AW195" i="8"/>
  <c r="AV195" i="8"/>
  <c r="AT195" i="8"/>
  <c r="AX195" i="8"/>
  <c r="AS56" i="34"/>
  <c r="AU56" i="34"/>
  <c r="AT56" i="34"/>
  <c r="AX195" i="10"/>
  <c r="AV195" i="2"/>
  <c r="N24" i="34"/>
  <c r="Y56" i="34"/>
  <c r="F23" i="34"/>
  <c r="G23" i="34"/>
  <c r="Y55" i="34"/>
  <c r="Y195" i="11"/>
  <c r="Q195" i="14"/>
  <c r="X17" i="34"/>
  <c r="E13" i="34"/>
  <c r="Y195" i="18"/>
  <c r="BK29" i="51"/>
  <c r="BK26" i="51"/>
  <c r="BK28" i="51"/>
  <c r="BK27" i="51"/>
  <c r="Z12" i="47"/>
  <c r="Y12" i="47"/>
  <c r="U12" i="47"/>
  <c r="AC25" i="47"/>
  <c r="Z28" i="47"/>
  <c r="Y28" i="47"/>
  <c r="AC20" i="47"/>
  <c r="Y16" i="47"/>
  <c r="Y15" i="47"/>
  <c r="Y31" i="47"/>
  <c r="Y35" i="47"/>
  <c r="Y14" i="47"/>
  <c r="AD27" i="47"/>
  <c r="Y19" i="47"/>
  <c r="Z19" i="47"/>
  <c r="U32" i="47"/>
  <c r="AC8" i="47"/>
  <c r="Y32" i="47"/>
  <c r="I47" i="47"/>
  <c r="H47" i="47"/>
  <c r="H49" i="47"/>
  <c r="O77" i="34"/>
  <c r="AC195" i="14"/>
  <c r="AA17" i="34"/>
  <c r="AA77" i="34"/>
  <c r="AO195" i="2"/>
  <c r="AP11" i="34"/>
  <c r="AX195" i="2"/>
  <c r="AR44" i="34"/>
  <c r="AM195" i="18"/>
  <c r="AW81" i="34"/>
  <c r="AZ195" i="16"/>
  <c r="AM195" i="15"/>
  <c r="AP83" i="34"/>
  <c r="AS195" i="14"/>
  <c r="AV83" i="34"/>
  <c r="AY195" i="14"/>
  <c r="AQ85" i="34"/>
  <c r="AT195" i="12"/>
  <c r="AQ87" i="34"/>
  <c r="AT195" i="10"/>
  <c r="AQ97" i="34"/>
  <c r="AT195" i="32"/>
  <c r="AL87" i="34"/>
  <c r="AO195" i="10"/>
  <c r="AP76" i="34"/>
  <c r="AK11" i="34"/>
  <c r="AP195" i="2"/>
  <c r="AT195" i="2"/>
  <c r="AM81" i="34"/>
  <c r="AP195" i="16"/>
  <c r="AQ49" i="34"/>
  <c r="AT195" i="15"/>
  <c r="AQ195" i="13"/>
  <c r="Y85" i="34"/>
  <c r="AY86" i="34"/>
  <c r="BB195" i="11"/>
  <c r="AA66" i="34"/>
  <c r="AC195" i="40"/>
  <c r="AW195" i="2"/>
  <c r="AQ195" i="2"/>
  <c r="BA195" i="18"/>
  <c r="N14" i="34"/>
  <c r="BB195" i="16"/>
  <c r="AR49" i="34"/>
  <c r="AU195" i="15"/>
  <c r="AR50" i="34"/>
  <c r="AU195" i="14"/>
  <c r="Y18" i="34"/>
  <c r="AO195" i="13"/>
  <c r="E85" i="34"/>
  <c r="G194" i="12"/>
  <c r="S85" i="34"/>
  <c r="AR53" i="34"/>
  <c r="AT86" i="34"/>
  <c r="AW195" i="11"/>
  <c r="AX195" i="17"/>
  <c r="AT195" i="16"/>
  <c r="AM49" i="34"/>
  <c r="AP195" i="15"/>
  <c r="AN54" i="34"/>
  <c r="AQ195" i="10"/>
  <c r="AR195" i="16"/>
  <c r="AN82" i="34"/>
  <c r="AL16" i="51"/>
  <c r="AQ195" i="15"/>
  <c r="AR88" i="34"/>
  <c r="AU195" i="9"/>
  <c r="AX88" i="34"/>
  <c r="AV22" i="51"/>
  <c r="AY195" i="13"/>
  <c r="AN92" i="34"/>
  <c r="AQ195" i="5"/>
  <c r="Y195" i="30"/>
  <c r="AA195" i="33"/>
  <c r="AL67" i="34"/>
  <c r="AO195" i="39"/>
  <c r="AL51" i="34"/>
  <c r="AM195" i="9"/>
  <c r="AQ195" i="9"/>
  <c r="AV89" i="34"/>
  <c r="AY195" i="8"/>
  <c r="AS93" i="34"/>
  <c r="AV195" i="31"/>
  <c r="AT195" i="29"/>
  <c r="X97" i="34"/>
  <c r="Z195" i="32"/>
  <c r="AL97" i="34"/>
  <c r="AO195" i="32"/>
  <c r="AR100" i="34"/>
  <c r="AU195" i="39"/>
  <c r="BA195" i="14"/>
  <c r="AY195" i="12"/>
  <c r="AP195" i="11"/>
  <c r="W89" i="34"/>
  <c r="AK89" i="34"/>
  <c r="AN195" i="8"/>
  <c r="AO95" i="34"/>
  <c r="AR195" i="29"/>
  <c r="E96" i="34"/>
  <c r="AS96" i="34"/>
  <c r="AV195" i="33"/>
  <c r="AN65" i="34"/>
  <c r="AQ195" i="28"/>
  <c r="Y106" i="34"/>
  <c r="AR195" i="12"/>
  <c r="AT195" i="11"/>
  <c r="N21" i="34"/>
  <c r="AP195" i="10"/>
  <c r="G132" i="7"/>
  <c r="F57" i="34"/>
  <c r="G57" i="34" s="1"/>
  <c r="E90" i="34"/>
  <c r="AB195" i="7"/>
  <c r="AO59" i="34"/>
  <c r="AR195" i="5"/>
  <c r="W194" i="5"/>
  <c r="U92" i="34" s="1"/>
  <c r="AX61" i="34"/>
  <c r="BA195" i="30"/>
  <c r="AN195" i="29"/>
  <c r="AM195" i="28"/>
  <c r="AA100" i="34"/>
  <c r="Q195" i="38"/>
  <c r="BA195" i="11"/>
  <c r="AX195" i="11"/>
  <c r="AS195" i="10"/>
  <c r="Y195" i="9"/>
  <c r="AU55" i="34"/>
  <c r="AX195" i="9"/>
  <c r="AJ58" i="34"/>
  <c r="AM195" i="6"/>
  <c r="AP58" i="34"/>
  <c r="AS195" i="6"/>
  <c r="E91" i="34"/>
  <c r="Z91" i="34"/>
  <c r="AB195" i="6"/>
  <c r="AN91" i="34"/>
  <c r="AT91" i="34"/>
  <c r="AR25" i="51"/>
  <c r="AW195" i="6"/>
  <c r="AV94" i="34"/>
  <c r="AY195" i="30"/>
  <c r="BA195" i="33"/>
  <c r="AT65" i="34"/>
  <c r="AW195" i="28"/>
  <c r="AL99" i="34"/>
  <c r="AO195" i="40"/>
  <c r="AP103" i="34"/>
  <c r="AS195" i="36"/>
  <c r="AV103" i="34"/>
  <c r="AY195" i="36"/>
  <c r="AT195" i="9"/>
  <c r="AR195" i="9"/>
  <c r="AZ195" i="8"/>
  <c r="BB195" i="5"/>
  <c r="AO195" i="31"/>
  <c r="AS195" i="31"/>
  <c r="AW195" i="31"/>
  <c r="BA195" i="31"/>
  <c r="AO195" i="30"/>
  <c r="AV195" i="29"/>
  <c r="BB195" i="29"/>
  <c r="AU195" i="32"/>
  <c r="AW195" i="32"/>
  <c r="AO68" i="34"/>
  <c r="AR195" i="38"/>
  <c r="AO195" i="36"/>
  <c r="AG194" i="42"/>
  <c r="AE105" i="34" s="1"/>
  <c r="AQ195" i="41"/>
  <c r="AS195" i="9"/>
  <c r="AP195" i="8"/>
  <c r="AP195" i="7"/>
  <c r="AU195" i="31"/>
  <c r="AY195" i="31"/>
  <c r="AQ195" i="32"/>
  <c r="BA195" i="32"/>
  <c r="AQ195" i="40"/>
  <c r="T68" i="34"/>
  <c r="AN195" i="38"/>
  <c r="AU195" i="37"/>
  <c r="AY195" i="37"/>
  <c r="AT70" i="34"/>
  <c r="AW195" i="36"/>
  <c r="Y103" i="34"/>
  <c r="AJ71" i="34"/>
  <c r="AM195" i="35"/>
  <c r="AX72" i="34"/>
  <c r="BA195" i="42"/>
  <c r="Z105" i="34"/>
  <c r="AS105" i="34"/>
  <c r="AV195" i="42"/>
  <c r="AS195" i="41"/>
  <c r="AO195" i="9"/>
  <c r="AW195" i="9"/>
  <c r="AP195" i="9"/>
  <c r="AR195" i="8"/>
  <c r="BB195" i="8"/>
  <c r="AX195" i="7"/>
  <c r="AO195" i="5"/>
  <c r="AQ195" i="31"/>
  <c r="AP195" i="31"/>
  <c r="AT195" i="31"/>
  <c r="AX195" i="31"/>
  <c r="BB195" i="31"/>
  <c r="AM195" i="30"/>
  <c r="AO195" i="33"/>
  <c r="AY195" i="33"/>
  <c r="Y195" i="28"/>
  <c r="AQ32" i="34"/>
  <c r="AV195" i="28"/>
  <c r="BA195" i="28"/>
  <c r="AM195" i="40"/>
  <c r="AW195" i="39"/>
  <c r="Z195" i="38"/>
  <c r="X101" i="34"/>
  <c r="AQ195" i="37"/>
  <c r="Z103" i="34"/>
  <c r="AX104" i="34"/>
  <c r="BA195" i="35"/>
  <c r="AW195" i="42"/>
  <c r="AM195" i="41"/>
  <c r="BB195" i="7"/>
  <c r="AM195" i="31"/>
  <c r="AS195" i="39"/>
  <c r="AY195" i="39"/>
  <c r="Z104" i="34"/>
  <c r="AB195" i="35"/>
  <c r="AS104" i="34"/>
  <c r="AV195" i="35"/>
  <c r="W106" i="34"/>
  <c r="Y195" i="41"/>
  <c r="AS195" i="40"/>
  <c r="AX195" i="39"/>
  <c r="AP102" i="34"/>
  <c r="AS195" i="37"/>
  <c r="AR73" i="34"/>
  <c r="AU195" i="41"/>
  <c r="AX73" i="34"/>
  <c r="BA195" i="41"/>
  <c r="AL106" i="34"/>
  <c r="AO195" i="41"/>
  <c r="AC18" i="47"/>
  <c r="AD18" i="47"/>
  <c r="S101" i="34"/>
  <c r="AJ106" i="34"/>
  <c r="AD12" i="47"/>
  <c r="BM27" i="51"/>
  <c r="BM26" i="51"/>
  <c r="BM28" i="51"/>
  <c r="BM29" i="51"/>
  <c r="I49" i="47"/>
  <c r="V18" i="47"/>
  <c r="Y11" i="47"/>
  <c r="Z26" i="47"/>
  <c r="V11" i="47"/>
  <c r="Y18" i="47"/>
  <c r="C36" i="47"/>
  <c r="C41" i="47" s="1"/>
  <c r="AC11" i="47"/>
  <c r="AD11" i="47"/>
  <c r="F11" i="34"/>
  <c r="G11" i="34" s="1"/>
  <c r="G132" i="2"/>
  <c r="E44" i="34"/>
  <c r="T44" i="34"/>
  <c r="O45" i="34"/>
  <c r="P195" i="18"/>
  <c r="AU46" i="34"/>
  <c r="AS46" i="34"/>
  <c r="F14" i="34"/>
  <c r="G14" i="34"/>
  <c r="AC132" i="17"/>
  <c r="AA47" i="34" s="1"/>
  <c r="O47" i="34"/>
  <c r="O195" i="13"/>
  <c r="G70" i="16"/>
  <c r="S15" i="34"/>
  <c r="AC132" i="16"/>
  <c r="AA48" i="34"/>
  <c r="Y15" i="51" s="1"/>
  <c r="Q132" i="16"/>
  <c r="O48" i="34"/>
  <c r="G132" i="13"/>
  <c r="AC195" i="13"/>
  <c r="AV195" i="12"/>
  <c r="V85" i="34"/>
  <c r="K19" i="51"/>
  <c r="E52" i="34"/>
  <c r="T19" i="34"/>
  <c r="R19" i="51" s="1"/>
  <c r="Y19" i="34"/>
  <c r="AN195" i="11"/>
  <c r="E20" i="34"/>
  <c r="AC195" i="10"/>
  <c r="S21" i="34"/>
  <c r="AQ195" i="12"/>
  <c r="AA44" i="34"/>
  <c r="AH36" i="47"/>
  <c r="AI34" i="50" s="1"/>
  <c r="AO34" i="50" s="1"/>
  <c r="BD38" i="51"/>
  <c r="G68" i="51"/>
  <c r="AU195" i="11"/>
  <c r="AV195" i="11"/>
  <c r="AN195" i="12"/>
  <c r="AA19" i="34"/>
  <c r="AV195" i="16"/>
  <c r="AU195" i="16"/>
  <c r="O58" i="34"/>
  <c r="AA58" i="34"/>
  <c r="E195" i="8"/>
  <c r="F56" i="34"/>
  <c r="G56" i="34" s="1"/>
  <c r="E56" i="34"/>
  <c r="U195" i="9"/>
  <c r="S22" i="34"/>
  <c r="Q70" i="9"/>
  <c r="O22" i="34"/>
  <c r="AA60" i="34"/>
  <c r="T60" i="34"/>
  <c r="N25" i="34"/>
  <c r="O25" i="34"/>
  <c r="G132" i="5"/>
  <c r="O195" i="30"/>
  <c r="U195" i="30"/>
  <c r="O61" i="34"/>
  <c r="E195" i="30"/>
  <c r="E61" i="34"/>
  <c r="AQ195" i="30"/>
  <c r="AY25" i="34"/>
  <c r="P195" i="9"/>
  <c r="N22" i="34"/>
  <c r="Q195" i="33"/>
  <c r="AC195" i="33"/>
  <c r="G70" i="29"/>
  <c r="E55" i="34"/>
  <c r="AU195" i="12"/>
  <c r="J67" i="51"/>
  <c r="E195" i="29"/>
  <c r="G132" i="29"/>
  <c r="BO26" i="51"/>
  <c r="BO29" i="51"/>
  <c r="I51" i="47"/>
  <c r="O2" i="35"/>
  <c r="O2" i="17"/>
  <c r="O2" i="38"/>
  <c r="O2" i="41"/>
  <c r="O2" i="54"/>
  <c r="O2" i="5"/>
  <c r="J66" i="51"/>
  <c r="G66" i="51" s="1"/>
  <c r="BO28" i="51"/>
  <c r="BO27" i="51"/>
  <c r="J65" i="51"/>
  <c r="AX195" i="30"/>
  <c r="AY195" i="9"/>
  <c r="BA195" i="9"/>
  <c r="AV195" i="9"/>
  <c r="BB195" i="12"/>
  <c r="AW195" i="12"/>
  <c r="AV195" i="13"/>
  <c r="BA195" i="16"/>
  <c r="AU195" i="17"/>
  <c r="AS195" i="17"/>
  <c r="W14" i="34"/>
  <c r="G194" i="17"/>
  <c r="AL47" i="34"/>
  <c r="AZ195" i="17"/>
  <c r="AM80" i="34"/>
  <c r="E14" i="34"/>
  <c r="E195" i="17"/>
  <c r="AV14" i="34"/>
  <c r="AY195" i="17"/>
  <c r="AQ80" i="34"/>
  <c r="AT195" i="17"/>
  <c r="AS80" i="34"/>
  <c r="AV195" i="17"/>
  <c r="AO80" i="34"/>
  <c r="AR195" i="17"/>
  <c r="BA195" i="17"/>
  <c r="G70" i="17"/>
  <c r="AA195" i="17"/>
  <c r="AY14" i="34"/>
  <c r="AV195" i="3"/>
  <c r="N63" i="34"/>
  <c r="G194" i="30"/>
  <c r="P195" i="30"/>
  <c r="U195" i="31"/>
  <c r="G70" i="31"/>
  <c r="S26" i="34"/>
  <c r="G70" i="9"/>
  <c r="F195" i="9"/>
  <c r="G132" i="9"/>
  <c r="S19" i="34"/>
  <c r="AB195" i="12"/>
  <c r="F51" i="34"/>
  <c r="G51" i="34" s="1"/>
  <c r="E195" i="16"/>
  <c r="N15" i="34"/>
  <c r="V79" i="34"/>
  <c r="F195" i="2"/>
  <c r="T12" i="34"/>
  <c r="Z11" i="34"/>
  <c r="O2" i="13"/>
  <c r="O2" i="6"/>
  <c r="O2" i="42"/>
  <c r="O2" i="28"/>
  <c r="O2" i="30"/>
  <c r="O2" i="3"/>
  <c r="O2" i="36"/>
  <c r="O2" i="16"/>
  <c r="O2" i="14"/>
  <c r="O2" i="31"/>
  <c r="O2" i="7"/>
  <c r="O2" i="10"/>
  <c r="O2" i="39"/>
  <c r="O2" i="37"/>
  <c r="O2" i="40"/>
  <c r="O2" i="8"/>
  <c r="O2" i="2"/>
  <c r="O2" i="9"/>
  <c r="O2" i="15"/>
  <c r="O2" i="33"/>
  <c r="O2" i="12"/>
  <c r="O2" i="32"/>
  <c r="O2" i="29"/>
  <c r="AM4" i="54"/>
  <c r="AM4" i="42"/>
  <c r="AM4" i="10"/>
  <c r="AM4" i="11"/>
  <c r="AM4" i="12"/>
  <c r="AM4" i="28"/>
  <c r="AM4" i="13"/>
  <c r="AM4" i="7"/>
  <c r="AM4" i="16"/>
  <c r="AM4" i="17"/>
  <c r="AM4" i="3"/>
  <c r="AM4" i="9"/>
  <c r="AM4" i="14"/>
  <c r="AM4" i="33"/>
  <c r="AM4" i="41"/>
  <c r="AM4" i="36"/>
  <c r="AM4" i="37"/>
  <c r="AM4" i="38"/>
  <c r="AM4" i="39"/>
  <c r="AM4" i="35"/>
  <c r="AM4" i="40"/>
  <c r="AM4" i="2"/>
  <c r="AM4" i="6"/>
  <c r="E40" i="47"/>
  <c r="H40" i="47"/>
  <c r="AC195" i="41"/>
  <c r="W40" i="51"/>
  <c r="G132" i="41"/>
  <c r="P195" i="41"/>
  <c r="J194" i="41"/>
  <c r="I106" i="34" s="1"/>
  <c r="AE194" i="41"/>
  <c r="AC106" i="34" s="1"/>
  <c r="AB195" i="42"/>
  <c r="Q195" i="42"/>
  <c r="V105" i="34"/>
  <c r="K39" i="51" s="1"/>
  <c r="AS39" i="51"/>
  <c r="T71" i="34"/>
  <c r="R38" i="51" s="1"/>
  <c r="Y195" i="35"/>
  <c r="P195" i="35"/>
  <c r="G70" i="35"/>
  <c r="AD132" i="35"/>
  <c r="AB71" i="34"/>
  <c r="AI38" i="51"/>
  <c r="G194" i="36"/>
  <c r="Y37" i="34"/>
  <c r="AH194" i="36"/>
  <c r="AF103" i="34" s="1"/>
  <c r="V103" i="34"/>
  <c r="F102" i="34"/>
  <c r="G102" i="34"/>
  <c r="AB195" i="37"/>
  <c r="Y36" i="34"/>
  <c r="N36" i="34"/>
  <c r="F195" i="38"/>
  <c r="N35" i="34"/>
  <c r="F35" i="34"/>
  <c r="G35" i="34" s="1"/>
  <c r="W194" i="38"/>
  <c r="AI194" i="38" s="1"/>
  <c r="AG101" i="34" s="1"/>
  <c r="Q195" i="39"/>
  <c r="Y195" i="39"/>
  <c r="G194" i="39"/>
  <c r="E195" i="39"/>
  <c r="G132" i="39"/>
  <c r="F195" i="39"/>
  <c r="AA195" i="39"/>
  <c r="AC195" i="39"/>
  <c r="Z195" i="39"/>
  <c r="AG194" i="39"/>
  <c r="AE100" i="34" s="1"/>
  <c r="AS34" i="51"/>
  <c r="T29" i="47"/>
  <c r="P195" i="40"/>
  <c r="F66" i="34"/>
  <c r="Y195" i="40"/>
  <c r="U195" i="40"/>
  <c r="O33" i="34"/>
  <c r="AO33" i="51"/>
  <c r="E65" i="34"/>
  <c r="E32" i="51" s="1"/>
  <c r="E195" i="28"/>
  <c r="F195" i="28"/>
  <c r="W132" i="28"/>
  <c r="U65" i="34" s="1"/>
  <c r="G194" i="32"/>
  <c r="AA195" i="32"/>
  <c r="V97" i="34"/>
  <c r="E195" i="32"/>
  <c r="G70" i="32"/>
  <c r="AG132" i="32"/>
  <c r="AE64" i="34" s="1"/>
  <c r="G70" i="33"/>
  <c r="V63" i="34"/>
  <c r="AT30" i="51"/>
  <c r="AA195" i="29"/>
  <c r="Q195" i="29"/>
  <c r="AF194" i="29"/>
  <c r="AD95" i="34" s="1"/>
  <c r="AB195" i="30"/>
  <c r="Z195" i="30"/>
  <c r="F61" i="34"/>
  <c r="G61" i="34" s="1"/>
  <c r="F195" i="30"/>
  <c r="G195" i="30" s="1"/>
  <c r="G70" i="30"/>
  <c r="G194" i="31"/>
  <c r="F195" i="31"/>
  <c r="Z195" i="31"/>
  <c r="Q195" i="31"/>
  <c r="G132" i="31"/>
  <c r="AP27" i="51"/>
  <c r="J27" i="51"/>
  <c r="U195" i="5"/>
  <c r="Z195" i="5"/>
  <c r="W26" i="34"/>
  <c r="U26" i="51" s="1"/>
  <c r="P195" i="5"/>
  <c r="AF92" i="34"/>
  <c r="G70" i="6"/>
  <c r="E195" i="6"/>
  <c r="AH194" i="6"/>
  <c r="AF91" i="34" s="1"/>
  <c r="AA195" i="7"/>
  <c r="P195" i="7"/>
  <c r="Q195" i="7"/>
  <c r="G70" i="7"/>
  <c r="AG194" i="7"/>
  <c r="AE90" i="34" s="1"/>
  <c r="Z23" i="34"/>
  <c r="X23" i="51" s="1"/>
  <c r="AE194" i="8"/>
  <c r="AC89" i="34" s="1"/>
  <c r="AA23" i="51" s="1"/>
  <c r="G194" i="9"/>
  <c r="E195" i="9"/>
  <c r="V88" i="34"/>
  <c r="AB195" i="9"/>
  <c r="Z195" i="9"/>
  <c r="V55" i="34"/>
  <c r="K22" i="51" s="1"/>
  <c r="T22" i="51" s="1"/>
  <c r="G55" i="34"/>
  <c r="Y195" i="10"/>
  <c r="G194" i="10"/>
  <c r="O195" i="10"/>
  <c r="G132" i="10"/>
  <c r="AB195" i="10"/>
  <c r="F21" i="34"/>
  <c r="G21" i="34" s="1"/>
  <c r="G194" i="11"/>
  <c r="P195" i="11"/>
  <c r="U195" i="11"/>
  <c r="AG194" i="11"/>
  <c r="AE86" i="34"/>
  <c r="AF132" i="11"/>
  <c r="AD53" i="34" s="1"/>
  <c r="AL20" i="51"/>
  <c r="AC195" i="12"/>
  <c r="U195" i="12"/>
  <c r="P195" i="12"/>
  <c r="F195" i="12"/>
  <c r="Z195" i="12"/>
  <c r="J194" i="12"/>
  <c r="I85" i="34" s="1"/>
  <c r="E51" i="34"/>
  <c r="AA195" i="13"/>
  <c r="AD194" i="13"/>
  <c r="AB84" i="34" s="1"/>
  <c r="AE194" i="13"/>
  <c r="AC84" i="34"/>
  <c r="AE132" i="13"/>
  <c r="AC51" i="34" s="1"/>
  <c r="AG132" i="13"/>
  <c r="AE51" i="34"/>
  <c r="AJ18" i="51"/>
  <c r="AN18" i="51"/>
  <c r="AH17" i="51"/>
  <c r="V17" i="34"/>
  <c r="V82" i="34"/>
  <c r="K16" i="51" s="1"/>
  <c r="Y195" i="15"/>
  <c r="AB195" i="15"/>
  <c r="X49" i="34"/>
  <c r="W16" i="34"/>
  <c r="Q195" i="15"/>
  <c r="AA195" i="15"/>
  <c r="AC195" i="15"/>
  <c r="G70" i="15"/>
  <c r="Y81" i="34"/>
  <c r="V81" i="34"/>
  <c r="N48" i="34"/>
  <c r="AF194" i="16"/>
  <c r="AD81" i="34"/>
  <c r="Y195" i="17"/>
  <c r="Q195" i="17"/>
  <c r="F195" i="17"/>
  <c r="G195" i="17"/>
  <c r="G132" i="17"/>
  <c r="AC195" i="17"/>
  <c r="G194" i="18"/>
  <c r="Q195" i="18"/>
  <c r="E195" i="18"/>
  <c r="AA195" i="18"/>
  <c r="U195" i="18"/>
  <c r="G132" i="18"/>
  <c r="F195" i="18"/>
  <c r="Z195" i="18"/>
  <c r="AB195" i="18"/>
  <c r="G70" i="18"/>
  <c r="AI13" i="51"/>
  <c r="AM13" i="51"/>
  <c r="AL13" i="51"/>
  <c r="V13" i="34"/>
  <c r="K13" i="51" s="1"/>
  <c r="Y195" i="3"/>
  <c r="F45" i="34"/>
  <c r="G45" i="34" s="1"/>
  <c r="AD194" i="3"/>
  <c r="AB78" i="34"/>
  <c r="AA195" i="2"/>
  <c r="AC195" i="2"/>
  <c r="AB195" i="2"/>
  <c r="Y11" i="34"/>
  <c r="X11" i="51"/>
  <c r="AD70" i="54"/>
  <c r="AB10" i="34" s="1"/>
  <c r="F195" i="3"/>
  <c r="J194" i="3"/>
  <c r="I78" i="34" s="1"/>
  <c r="AF194" i="3"/>
  <c r="AD78" i="34"/>
  <c r="AO195" i="3"/>
  <c r="AM195" i="3"/>
  <c r="BB195" i="3"/>
  <c r="AN195" i="3"/>
  <c r="AP195" i="3"/>
  <c r="BA195" i="3"/>
  <c r="AR195" i="3"/>
  <c r="G70" i="3"/>
  <c r="AQ195" i="3"/>
  <c r="AU195" i="3"/>
  <c r="AY195" i="3"/>
  <c r="Q70" i="3"/>
  <c r="Q195" i="3" s="1"/>
  <c r="O12" i="34"/>
  <c r="AW195" i="3"/>
  <c r="G194" i="3"/>
  <c r="AO195" i="54"/>
  <c r="AA195" i="3"/>
  <c r="Z195" i="54"/>
  <c r="AW195" i="54"/>
  <c r="AZ195" i="54"/>
  <c r="F43" i="34"/>
  <c r="AB195" i="54"/>
  <c r="AQ195" i="54"/>
  <c r="BB195" i="54"/>
  <c r="AT195" i="54"/>
  <c r="AU195" i="54"/>
  <c r="U195" i="54"/>
  <c r="AS195" i="54"/>
  <c r="N10" i="34"/>
  <c r="N41" i="34" s="1"/>
  <c r="F195" i="54"/>
  <c r="AD194" i="54"/>
  <c r="AB76" i="34" s="1"/>
  <c r="AM195" i="54"/>
  <c r="G194" i="54"/>
  <c r="AY195" i="54"/>
  <c r="AN195" i="54"/>
  <c r="AY76" i="34"/>
  <c r="BA195" i="54"/>
  <c r="AV195" i="54"/>
  <c r="V195" i="54"/>
  <c r="AR195" i="54"/>
  <c r="AJ43" i="34"/>
  <c r="AQ76" i="34"/>
  <c r="AX195" i="54"/>
  <c r="O195" i="54"/>
  <c r="AP195" i="54"/>
  <c r="Q195" i="54"/>
  <c r="X10" i="34"/>
  <c r="E195" i="54"/>
  <c r="G195" i="54"/>
  <c r="P195" i="3"/>
  <c r="X11" i="34"/>
  <c r="O11" i="34"/>
  <c r="AJ10" i="54"/>
  <c r="AK10" i="54"/>
  <c r="G195" i="18"/>
  <c r="R196" i="3"/>
  <c r="P78" i="34"/>
  <c r="D78" i="34"/>
  <c r="BD26" i="51"/>
  <c r="BD29" i="51"/>
  <c r="BD28" i="51"/>
  <c r="BD27" i="51"/>
  <c r="I40" i="47"/>
  <c r="H41" i="34"/>
  <c r="E40" i="34"/>
  <c r="G70" i="41"/>
  <c r="Z195" i="41"/>
  <c r="U195" i="41"/>
  <c r="F195" i="41"/>
  <c r="V40" i="51"/>
  <c r="T73" i="34"/>
  <c r="R40" i="51" s="1"/>
  <c r="AA195" i="41"/>
  <c r="G194" i="41"/>
  <c r="AD132" i="41"/>
  <c r="AB73" i="34" s="1"/>
  <c r="AF132" i="41"/>
  <c r="AD73" i="34"/>
  <c r="J132" i="41"/>
  <c r="I73" i="34" s="1"/>
  <c r="AE106" i="34"/>
  <c r="AI40" i="51"/>
  <c r="AW40" i="51"/>
  <c r="U40" i="51"/>
  <c r="Y40" i="51"/>
  <c r="AR40" i="51"/>
  <c r="AT40" i="51"/>
  <c r="J70" i="41"/>
  <c r="I40" i="34" s="1"/>
  <c r="F40" i="51"/>
  <c r="G40" i="51" s="1"/>
  <c r="D35" i="47"/>
  <c r="P35" i="47" s="1"/>
  <c r="AO40" i="51"/>
  <c r="AK40" i="51"/>
  <c r="AE73" i="34"/>
  <c r="AU40" i="51"/>
  <c r="AP40" i="51"/>
  <c r="AH70" i="41"/>
  <c r="AF40" i="34"/>
  <c r="AD40" i="51" s="1"/>
  <c r="CB40" i="51" s="1"/>
  <c r="AG70" i="41"/>
  <c r="AG195" i="41"/>
  <c r="L35" i="47"/>
  <c r="J40" i="51"/>
  <c r="M40" i="51"/>
  <c r="K40" i="51"/>
  <c r="T40" i="51" s="1"/>
  <c r="L40" i="51"/>
  <c r="AJ40" i="51"/>
  <c r="AN40" i="51"/>
  <c r="AV40" i="51"/>
  <c r="Q40" i="51"/>
  <c r="X40" i="51"/>
  <c r="AL40" i="51"/>
  <c r="AM40" i="51"/>
  <c r="AQ40" i="51"/>
  <c r="Z35" i="47"/>
  <c r="AD70" i="41"/>
  <c r="AD195" i="41" s="1"/>
  <c r="AH40" i="51"/>
  <c r="AF70" i="41"/>
  <c r="AD40" i="34"/>
  <c r="AB40" i="51" s="1"/>
  <c r="AE70" i="41"/>
  <c r="AC40" i="34" s="1"/>
  <c r="AA40" i="51" s="1"/>
  <c r="U35" i="47"/>
  <c r="V35" i="47"/>
  <c r="AD35" i="47"/>
  <c r="C40" i="51"/>
  <c r="M39" i="51"/>
  <c r="U39" i="51"/>
  <c r="Y195" i="42"/>
  <c r="O195" i="42"/>
  <c r="V39" i="51"/>
  <c r="F105" i="34"/>
  <c r="G105" i="34"/>
  <c r="P195" i="42"/>
  <c r="F195" i="42"/>
  <c r="G195" i="42" s="1"/>
  <c r="Z195" i="42"/>
  <c r="E39" i="51"/>
  <c r="AM39" i="51"/>
  <c r="AE132" i="42"/>
  <c r="AC72" i="34"/>
  <c r="AH194" i="42"/>
  <c r="Q39" i="51"/>
  <c r="AU39" i="51"/>
  <c r="AK39" i="51"/>
  <c r="AD70" i="42"/>
  <c r="AB39" i="34" s="1"/>
  <c r="AF70" i="42"/>
  <c r="AD39" i="34"/>
  <c r="AB39" i="51"/>
  <c r="J70" i="42"/>
  <c r="AQ39" i="51"/>
  <c r="J132" i="42"/>
  <c r="I72" i="34"/>
  <c r="AD132" i="42"/>
  <c r="AB72" i="34" s="1"/>
  <c r="AH132" i="42"/>
  <c r="AF195" i="42"/>
  <c r="V34" i="47"/>
  <c r="AO39" i="51"/>
  <c r="W39" i="51"/>
  <c r="AE70" i="42"/>
  <c r="AF39" i="34"/>
  <c r="AV39" i="51"/>
  <c r="Y39" i="51"/>
  <c r="AR39" i="51"/>
  <c r="L39" i="51"/>
  <c r="AG70" i="42"/>
  <c r="D34" i="47"/>
  <c r="J34" i="47"/>
  <c r="X39" i="51"/>
  <c r="J39" i="51"/>
  <c r="AC39" i="34"/>
  <c r="AE39" i="34"/>
  <c r="AC39" i="51" s="1"/>
  <c r="L34" i="47"/>
  <c r="C39" i="51"/>
  <c r="AD34" i="47"/>
  <c r="F39" i="51"/>
  <c r="G39" i="51"/>
  <c r="AC195" i="35"/>
  <c r="O195" i="35"/>
  <c r="F195" i="35"/>
  <c r="L38" i="51"/>
  <c r="AA195" i="35"/>
  <c r="Q195" i="35"/>
  <c r="E195" i="35"/>
  <c r="AF71" i="34"/>
  <c r="Y38" i="51"/>
  <c r="AF194" i="35"/>
  <c r="AD104" i="34"/>
  <c r="AG132" i="35"/>
  <c r="AE71" i="34" s="1"/>
  <c r="AD194" i="35"/>
  <c r="AB104" i="34" s="1"/>
  <c r="AH194" i="35"/>
  <c r="AF104" i="34" s="1"/>
  <c r="AF70" i="35"/>
  <c r="AF195" i="35" s="1"/>
  <c r="AH38" i="51"/>
  <c r="Q38" i="51"/>
  <c r="AE132" i="35"/>
  <c r="AC71" i="34"/>
  <c r="C38" i="51"/>
  <c r="AK38" i="51"/>
  <c r="AQ38" i="51"/>
  <c r="AD70" i="35"/>
  <c r="AB38" i="34" s="1"/>
  <c r="AH70" i="35"/>
  <c r="AF38" i="34" s="1"/>
  <c r="AD38" i="51" s="1"/>
  <c r="CB38" i="51" s="1"/>
  <c r="AO38" i="51"/>
  <c r="V38" i="51"/>
  <c r="AW38" i="51"/>
  <c r="X38" i="51"/>
  <c r="Z38" i="51"/>
  <c r="AU38" i="51"/>
  <c r="AM38" i="51"/>
  <c r="L33" i="47"/>
  <c r="AV38" i="51"/>
  <c r="AR38" i="51"/>
  <c r="J70" i="35"/>
  <c r="AS38" i="51"/>
  <c r="AG70" i="35"/>
  <c r="AE38" i="34" s="1"/>
  <c r="AC38" i="51" s="1"/>
  <c r="AE70" i="35"/>
  <c r="AE195" i="35" s="1"/>
  <c r="J38" i="51"/>
  <c r="AD38" i="34"/>
  <c r="AB38" i="51" s="1"/>
  <c r="Q195" i="36"/>
  <c r="AB195" i="36"/>
  <c r="O195" i="36"/>
  <c r="Y37" i="51"/>
  <c r="Z195" i="36"/>
  <c r="U195" i="36"/>
  <c r="F195" i="36"/>
  <c r="G195" i="36" s="1"/>
  <c r="P195" i="36"/>
  <c r="E37" i="51"/>
  <c r="AC195" i="36"/>
  <c r="AE194" i="36"/>
  <c r="AC103" i="34" s="1"/>
  <c r="J132" i="36"/>
  <c r="I70" i="34" s="1"/>
  <c r="J194" i="36"/>
  <c r="I103" i="34" s="1"/>
  <c r="W132" i="36"/>
  <c r="U70" i="34" s="1"/>
  <c r="AF132" i="36"/>
  <c r="AD70" i="34" s="1"/>
  <c r="AD132" i="36"/>
  <c r="AB70" i="34" s="1"/>
  <c r="AH132" i="36"/>
  <c r="J70" i="36"/>
  <c r="AE132" i="36"/>
  <c r="AC70" i="34" s="1"/>
  <c r="AR37" i="51"/>
  <c r="AK37" i="51"/>
  <c r="L37" i="51"/>
  <c r="V37" i="51"/>
  <c r="X37" i="51"/>
  <c r="AS37" i="51"/>
  <c r="AM37" i="51"/>
  <c r="AN37" i="51"/>
  <c r="AW37" i="51"/>
  <c r="AU37" i="51"/>
  <c r="AD70" i="36"/>
  <c r="AD195" i="36" s="1"/>
  <c r="AH70" i="36"/>
  <c r="AF37" i="34" s="1"/>
  <c r="AC37" i="51"/>
  <c r="AL37" i="51"/>
  <c r="M37" i="51"/>
  <c r="AQ37" i="51"/>
  <c r="AP37" i="51"/>
  <c r="AF70" i="36"/>
  <c r="AD37" i="34"/>
  <c r="F37" i="51"/>
  <c r="G37" i="51" s="1"/>
  <c r="Q37" i="51"/>
  <c r="U37" i="51"/>
  <c r="W37" i="51"/>
  <c r="W70" i="36"/>
  <c r="I37" i="34"/>
  <c r="AG195" i="36"/>
  <c r="AT37" i="51"/>
  <c r="AJ37" i="51"/>
  <c r="AO37" i="51"/>
  <c r="AE70" i="36"/>
  <c r="AC37" i="34" s="1"/>
  <c r="Z32" i="47"/>
  <c r="AD32" i="47"/>
  <c r="J37" i="51"/>
  <c r="L32" i="47"/>
  <c r="D32" i="47"/>
  <c r="C37" i="51"/>
  <c r="AA195" i="37"/>
  <c r="G132" i="37"/>
  <c r="Q36" i="51"/>
  <c r="Y195" i="37"/>
  <c r="AC195" i="37"/>
  <c r="F195" i="37"/>
  <c r="P195" i="37"/>
  <c r="U195" i="37"/>
  <c r="J70" i="37"/>
  <c r="AE70" i="37"/>
  <c r="AC36" i="34"/>
  <c r="AA36" i="51" s="1"/>
  <c r="AG70" i="37"/>
  <c r="AE36" i="34" s="1"/>
  <c r="AL36" i="51"/>
  <c r="AD194" i="37"/>
  <c r="AB102" i="34" s="1"/>
  <c r="AH194" i="37"/>
  <c r="AF102" i="34"/>
  <c r="AG194" i="37"/>
  <c r="AE102" i="34" s="1"/>
  <c r="X36" i="51"/>
  <c r="V36" i="51"/>
  <c r="AT36" i="51"/>
  <c r="AV36" i="51"/>
  <c r="AF132" i="37"/>
  <c r="AD69" i="34"/>
  <c r="AH36" i="51"/>
  <c r="AD132" i="37"/>
  <c r="AB69" i="34" s="1"/>
  <c r="AH132" i="37"/>
  <c r="AF69" i="34" s="1"/>
  <c r="AP36" i="51"/>
  <c r="AM36" i="51"/>
  <c r="J36" i="51"/>
  <c r="AR36" i="51"/>
  <c r="AI36" i="51"/>
  <c r="AQ36" i="51"/>
  <c r="AU36" i="51"/>
  <c r="AW36" i="51"/>
  <c r="AN36" i="51"/>
  <c r="U36" i="51"/>
  <c r="Z31" i="47"/>
  <c r="AS36" i="51"/>
  <c r="AF70" i="37"/>
  <c r="AD36" i="34" s="1"/>
  <c r="AB36" i="51" s="1"/>
  <c r="L36" i="51"/>
  <c r="W36" i="51"/>
  <c r="AK36" i="51"/>
  <c r="AO36" i="51"/>
  <c r="AD70" i="37"/>
  <c r="AB36" i="34" s="1"/>
  <c r="AH70" i="37"/>
  <c r="U31" i="47"/>
  <c r="AC31" i="47"/>
  <c r="AD31" i="47"/>
  <c r="J195" i="37"/>
  <c r="AE31" i="47" s="1"/>
  <c r="I36" i="34"/>
  <c r="C36" i="51"/>
  <c r="L31" i="47"/>
  <c r="AE195" i="37"/>
  <c r="F36" i="51"/>
  <c r="G36" i="51" s="1"/>
  <c r="AA195" i="38"/>
  <c r="U195" i="38"/>
  <c r="D30" i="47"/>
  <c r="I30" i="47" s="1"/>
  <c r="E101" i="34"/>
  <c r="E35" i="51" s="1"/>
  <c r="Y195" i="38"/>
  <c r="E195" i="38"/>
  <c r="G195" i="38" s="1"/>
  <c r="AF101" i="34"/>
  <c r="AJ194" i="38"/>
  <c r="AH101" i="34" s="1"/>
  <c r="AP35" i="51"/>
  <c r="Y35" i="51"/>
  <c r="AD132" i="38"/>
  <c r="AB68" i="34" s="1"/>
  <c r="AH132" i="38"/>
  <c r="AF68" i="34" s="1"/>
  <c r="AI35" i="51"/>
  <c r="AF70" i="38"/>
  <c r="AD35" i="34" s="1"/>
  <c r="AB35" i="51" s="1"/>
  <c r="Q35" i="51"/>
  <c r="V35" i="51"/>
  <c r="AV35" i="51"/>
  <c r="J70" i="38"/>
  <c r="I35" i="34"/>
  <c r="AH70" i="38"/>
  <c r="AH195" i="38" s="1"/>
  <c r="V101" i="34"/>
  <c r="K35" i="51"/>
  <c r="T35" i="51" s="1"/>
  <c r="AU35" i="51"/>
  <c r="U35" i="51"/>
  <c r="W35" i="51"/>
  <c r="Z35" i="51" s="1"/>
  <c r="AE68" i="34"/>
  <c r="AT35" i="51"/>
  <c r="AR35" i="51"/>
  <c r="AQ35" i="51"/>
  <c r="L30" i="47"/>
  <c r="AL35" i="51"/>
  <c r="Z30" i="47"/>
  <c r="AS35" i="51"/>
  <c r="AG70" i="38"/>
  <c r="AG195" i="38" s="1"/>
  <c r="F35" i="51"/>
  <c r="G35" i="51" s="1"/>
  <c r="AM35" i="51"/>
  <c r="AK35" i="51"/>
  <c r="AE70" i="38"/>
  <c r="AC35" i="34" s="1"/>
  <c r="AA35" i="51" s="1"/>
  <c r="AD70" i="38"/>
  <c r="AD195" i="38" s="1"/>
  <c r="P30" i="47"/>
  <c r="U30" i="47"/>
  <c r="C35" i="51"/>
  <c r="J35" i="51"/>
  <c r="M35" i="51"/>
  <c r="G195" i="39"/>
  <c r="U195" i="39"/>
  <c r="AF132" i="39"/>
  <c r="AD67" i="34" s="1"/>
  <c r="J132" i="39"/>
  <c r="I67" i="34" s="1"/>
  <c r="AE132" i="39"/>
  <c r="AC67" i="34" s="1"/>
  <c r="AF194" i="39"/>
  <c r="AD100" i="34" s="1"/>
  <c r="L34" i="51"/>
  <c r="AH132" i="39"/>
  <c r="AF67" i="34"/>
  <c r="W194" i="39"/>
  <c r="U100" i="34" s="1"/>
  <c r="AT34" i="51"/>
  <c r="W70" i="39"/>
  <c r="U34" i="34" s="1"/>
  <c r="AF70" i="39"/>
  <c r="AF195" i="39"/>
  <c r="AE70" i="39"/>
  <c r="AC34" i="34" s="1"/>
  <c r="AA34" i="51" s="1"/>
  <c r="AJ34" i="51"/>
  <c r="U34" i="51"/>
  <c r="AW34" i="51"/>
  <c r="AD70" i="39"/>
  <c r="AD132" i="39"/>
  <c r="AB67" i="34" s="1"/>
  <c r="AF100" i="34"/>
  <c r="E34" i="51"/>
  <c r="X34" i="51"/>
  <c r="J70" i="39"/>
  <c r="J195" i="39" s="1"/>
  <c r="AE29" i="47" s="1"/>
  <c r="F34" i="51"/>
  <c r="G34" i="51" s="1"/>
  <c r="Y34" i="51"/>
  <c r="V34" i="51"/>
  <c r="W132" i="39"/>
  <c r="U67" i="34" s="1"/>
  <c r="AG132" i="39"/>
  <c r="AE67" i="34" s="1"/>
  <c r="L29" i="47"/>
  <c r="V100" i="34"/>
  <c r="AU34" i="51"/>
  <c r="W34" i="51"/>
  <c r="AH70" i="39"/>
  <c r="AH195" i="39" s="1"/>
  <c r="AR34" i="51"/>
  <c r="C34" i="51"/>
  <c r="Q34" i="51"/>
  <c r="M34" i="51"/>
  <c r="AK34" i="51"/>
  <c r="AI34" i="51"/>
  <c r="AN34" i="51"/>
  <c r="AV34" i="51"/>
  <c r="AP34" i="51"/>
  <c r="AG70" i="39"/>
  <c r="AE34" i="34"/>
  <c r="AC34" i="51" s="1"/>
  <c r="D29" i="47"/>
  <c r="J34" i="51"/>
  <c r="AE195" i="39"/>
  <c r="AA195" i="40"/>
  <c r="AB195" i="40"/>
  <c r="G132" i="40"/>
  <c r="E195" i="40"/>
  <c r="L33" i="51"/>
  <c r="G194" i="40"/>
  <c r="Y33" i="51"/>
  <c r="AD194" i="40"/>
  <c r="AB99" i="34" s="1"/>
  <c r="AH194" i="40"/>
  <c r="AF99" i="34" s="1"/>
  <c r="AE194" i="40"/>
  <c r="AC99" i="34" s="1"/>
  <c r="AG194" i="40"/>
  <c r="AE99" i="34" s="1"/>
  <c r="AN33" i="51"/>
  <c r="C33" i="51"/>
  <c r="AS33" i="51"/>
  <c r="AM33" i="51"/>
  <c r="AD132" i="40"/>
  <c r="AB66" i="34" s="1"/>
  <c r="AJ33" i="51"/>
  <c r="AH33" i="51"/>
  <c r="AT33" i="51"/>
  <c r="V66" i="34"/>
  <c r="J70" i="40"/>
  <c r="I33" i="34" s="1"/>
  <c r="AE70" i="40"/>
  <c r="W70" i="40"/>
  <c r="U33" i="34" s="1"/>
  <c r="AF70" i="40"/>
  <c r="AD33" i="34" s="1"/>
  <c r="J132" i="40"/>
  <c r="I66" i="34" s="1"/>
  <c r="AF132" i="40"/>
  <c r="AD66" i="34" s="1"/>
  <c r="W132" i="40"/>
  <c r="U66" i="34" s="1"/>
  <c r="AH132" i="40"/>
  <c r="F33" i="51"/>
  <c r="G33" i="51" s="1"/>
  <c r="R33" i="51"/>
  <c r="V33" i="51"/>
  <c r="AP33" i="51"/>
  <c r="AV33" i="51"/>
  <c r="J33" i="51"/>
  <c r="AU33" i="51"/>
  <c r="M33" i="51"/>
  <c r="X33" i="51"/>
  <c r="Z33" i="51" s="1"/>
  <c r="E33" i="51"/>
  <c r="G66" i="34"/>
  <c r="AI33" i="51"/>
  <c r="AK33" i="51"/>
  <c r="AQ33" i="51"/>
  <c r="Q33" i="51"/>
  <c r="D28" i="47"/>
  <c r="J28" i="47" s="1"/>
  <c r="AL33" i="51"/>
  <c r="AD70" i="40"/>
  <c r="AB33" i="34" s="1"/>
  <c r="N28" i="47" s="1"/>
  <c r="AH70" i="40"/>
  <c r="AF33" i="34" s="1"/>
  <c r="AG70" i="40"/>
  <c r="AG195" i="40" s="1"/>
  <c r="J195" i="40"/>
  <c r="AE28" i="47" s="1"/>
  <c r="T28" i="47"/>
  <c r="L28" i="47"/>
  <c r="G195" i="28"/>
  <c r="AB195" i="28"/>
  <c r="Z195" i="28"/>
  <c r="X32" i="51"/>
  <c r="U195" i="28"/>
  <c r="V32" i="51"/>
  <c r="AF194" i="28"/>
  <c r="AD98" i="34" s="1"/>
  <c r="AD194" i="28"/>
  <c r="AB98" i="34" s="1"/>
  <c r="AF98" i="34"/>
  <c r="AE132" i="28"/>
  <c r="AC65" i="34" s="1"/>
  <c r="AJ32" i="51"/>
  <c r="W32" i="51"/>
  <c r="Y32" i="51"/>
  <c r="AH132" i="28"/>
  <c r="AG132" i="28"/>
  <c r="AE65" i="34" s="1"/>
  <c r="AR32" i="51"/>
  <c r="AE70" i="28"/>
  <c r="AC32" i="34" s="1"/>
  <c r="AA32" i="51" s="1"/>
  <c r="W70" i="28"/>
  <c r="U32" i="34"/>
  <c r="AG70" i="28"/>
  <c r="AG195" i="28" s="1"/>
  <c r="J32" i="51"/>
  <c r="C32" i="51"/>
  <c r="L27" i="47"/>
  <c r="AH32" i="51"/>
  <c r="AL32" i="51"/>
  <c r="AN32" i="51"/>
  <c r="AF70" i="28"/>
  <c r="J70" i="28"/>
  <c r="I32" i="34"/>
  <c r="AD70" i="28"/>
  <c r="AD195" i="28" s="1"/>
  <c r="AH70" i="28"/>
  <c r="AQ32" i="51"/>
  <c r="AP32" i="51"/>
  <c r="AI32" i="51"/>
  <c r="AK32" i="51"/>
  <c r="AO32" i="51"/>
  <c r="AS32" i="51"/>
  <c r="AW32" i="51"/>
  <c r="AT32" i="51"/>
  <c r="L32" i="51"/>
  <c r="Q32" i="51"/>
  <c r="U32" i="51"/>
  <c r="AM32" i="51"/>
  <c r="AB32" i="34"/>
  <c r="N27" i="47" s="1"/>
  <c r="AC27" i="47"/>
  <c r="U27" i="47"/>
  <c r="V27" i="47"/>
  <c r="F32" i="51"/>
  <c r="G32" i="51" s="1"/>
  <c r="U195" i="32"/>
  <c r="O195" i="32"/>
  <c r="Y195" i="32"/>
  <c r="AB195" i="32"/>
  <c r="Y31" i="51"/>
  <c r="AC195" i="32"/>
  <c r="Z64" i="34"/>
  <c r="X31" i="51" s="1"/>
  <c r="G132" i="32"/>
  <c r="Q195" i="32"/>
  <c r="F195" i="32"/>
  <c r="G195" i="32"/>
  <c r="O97" i="34"/>
  <c r="AD194" i="32"/>
  <c r="AB97" i="34" s="1"/>
  <c r="F31" i="51"/>
  <c r="G31" i="51" s="1"/>
  <c r="AH194" i="32"/>
  <c r="AF194" i="32"/>
  <c r="AD97" i="34"/>
  <c r="AE194" i="32"/>
  <c r="AC97" i="34" s="1"/>
  <c r="AI31" i="51"/>
  <c r="AE132" i="32"/>
  <c r="AC64" i="34" s="1"/>
  <c r="AL31" i="51"/>
  <c r="W70" i="32"/>
  <c r="U31" i="34"/>
  <c r="AH31" i="51"/>
  <c r="E31" i="51"/>
  <c r="AF132" i="32"/>
  <c r="AD64" i="34"/>
  <c r="AM31" i="51"/>
  <c r="AD70" i="32"/>
  <c r="AB31" i="34"/>
  <c r="AH70" i="32"/>
  <c r="AF31" i="34" s="1"/>
  <c r="AJ31" i="51"/>
  <c r="AF70" i="32"/>
  <c r="J70" i="32"/>
  <c r="J132" i="32"/>
  <c r="I64" i="34"/>
  <c r="AD132" i="32"/>
  <c r="AB64" i="34" s="1"/>
  <c r="N26" i="47" s="1"/>
  <c r="AH132" i="32"/>
  <c r="AQ31" i="51"/>
  <c r="AS31" i="51"/>
  <c r="M31" i="51"/>
  <c r="L26" i="47"/>
  <c r="AG70" i="32"/>
  <c r="AE31" i="34"/>
  <c r="AC31" i="51" s="1"/>
  <c r="AE70" i="32"/>
  <c r="U31" i="51"/>
  <c r="AU31" i="51"/>
  <c r="Q31" i="51"/>
  <c r="K31" i="51"/>
  <c r="D26" i="47"/>
  <c r="I26" i="47" s="1"/>
  <c r="AP31" i="51"/>
  <c r="AR31" i="51"/>
  <c r="AT31" i="51"/>
  <c r="W31" i="51"/>
  <c r="AV31" i="51"/>
  <c r="V31" i="51"/>
  <c r="AN31" i="51"/>
  <c r="L31" i="51"/>
  <c r="C31" i="51"/>
  <c r="J31" i="51"/>
  <c r="AB195" i="33"/>
  <c r="G195" i="33"/>
  <c r="G132" i="33"/>
  <c r="F63" i="34"/>
  <c r="G63" i="34" s="1"/>
  <c r="Z195" i="33"/>
  <c r="U195" i="33"/>
  <c r="P195" i="33"/>
  <c r="AD132" i="33"/>
  <c r="AB63" i="34" s="1"/>
  <c r="AH132" i="33"/>
  <c r="W132" i="33"/>
  <c r="U63" i="34" s="1"/>
  <c r="AF194" i="33"/>
  <c r="AD96" i="34"/>
  <c r="J194" i="33"/>
  <c r="I96" i="34" s="1"/>
  <c r="W30" i="51"/>
  <c r="AI30" i="51"/>
  <c r="AO30" i="51"/>
  <c r="AD70" i="33"/>
  <c r="AB30" i="34"/>
  <c r="N25" i="47" s="1"/>
  <c r="AG194" i="33"/>
  <c r="AE96" i="34" s="1"/>
  <c r="AM30" i="51"/>
  <c r="X30" i="51"/>
  <c r="AU30" i="51"/>
  <c r="AH194" i="33"/>
  <c r="W194" i="33"/>
  <c r="U96" i="34" s="1"/>
  <c r="AE70" i="33"/>
  <c r="AC30" i="34"/>
  <c r="AA30" i="51" s="1"/>
  <c r="J132" i="33"/>
  <c r="I63" i="34" s="1"/>
  <c r="AG132" i="33"/>
  <c r="AE63" i="34" s="1"/>
  <c r="AN30" i="51"/>
  <c r="AE132" i="33"/>
  <c r="AC63" i="34"/>
  <c r="AF132" i="33"/>
  <c r="AD63" i="34" s="1"/>
  <c r="AB30" i="51" s="1"/>
  <c r="D25" i="47"/>
  <c r="P25" i="47"/>
  <c r="V30" i="51"/>
  <c r="AK30" i="51"/>
  <c r="AF70" i="33"/>
  <c r="AR30" i="51"/>
  <c r="AV30" i="51"/>
  <c r="Y30" i="51"/>
  <c r="L30" i="51"/>
  <c r="Q30" i="51"/>
  <c r="J70" i="33"/>
  <c r="AH70" i="33"/>
  <c r="E30" i="51"/>
  <c r="AF63" i="34"/>
  <c r="I30" i="34"/>
  <c r="AD30" i="34"/>
  <c r="AJ30" i="51"/>
  <c r="AW30" i="51"/>
  <c r="AP30" i="51"/>
  <c r="AH30" i="51"/>
  <c r="AG70" i="33"/>
  <c r="AG195" i="33" s="1"/>
  <c r="AQ30" i="51"/>
  <c r="L25" i="47"/>
  <c r="J30" i="51"/>
  <c r="F30" i="51"/>
  <c r="G30" i="51" s="1"/>
  <c r="M30" i="51"/>
  <c r="V30" i="34"/>
  <c r="C30" i="51"/>
  <c r="F195" i="29"/>
  <c r="G195" i="29" s="1"/>
  <c r="P195" i="29"/>
  <c r="AC195" i="29"/>
  <c r="N62" i="34"/>
  <c r="V95" i="34"/>
  <c r="K29" i="51" s="1"/>
  <c r="AB195" i="29"/>
  <c r="U195" i="29"/>
  <c r="Z195" i="29"/>
  <c r="V29" i="51"/>
  <c r="AG194" i="29"/>
  <c r="AE95" i="34" s="1"/>
  <c r="J194" i="29"/>
  <c r="I95" i="34" s="1"/>
  <c r="AD194" i="29"/>
  <c r="AB95" i="34"/>
  <c r="AF132" i="29"/>
  <c r="AD62" i="34"/>
  <c r="AN29" i="51"/>
  <c r="Q29" i="51"/>
  <c r="AG132" i="29"/>
  <c r="AE62" i="34"/>
  <c r="AD132" i="29"/>
  <c r="AB62" i="34" s="1"/>
  <c r="AH132" i="29"/>
  <c r="AF62" i="34" s="1"/>
  <c r="AP29" i="51"/>
  <c r="AV29" i="51"/>
  <c r="J70" i="29"/>
  <c r="I29" i="34" s="1"/>
  <c r="AW29" i="51"/>
  <c r="AE132" i="29"/>
  <c r="AC62" i="34"/>
  <c r="AM29" i="51"/>
  <c r="U29" i="51"/>
  <c r="W29" i="51"/>
  <c r="Z29" i="51" s="1"/>
  <c r="AF70" i="29"/>
  <c r="AF195" i="29" s="1"/>
  <c r="AD70" i="29"/>
  <c r="AB29" i="34" s="1"/>
  <c r="N24" i="47" s="1"/>
  <c r="AG70" i="29"/>
  <c r="AE29" i="34" s="1"/>
  <c r="AC29" i="51" s="1"/>
  <c r="AE70" i="29"/>
  <c r="AH70" i="29"/>
  <c r="AF29" i="34"/>
  <c r="AD29" i="51" s="1"/>
  <c r="CB29" i="51" s="1"/>
  <c r="F29" i="51"/>
  <c r="G29" i="51"/>
  <c r="AU29" i="51"/>
  <c r="J29" i="51"/>
  <c r="AL29" i="51"/>
  <c r="D24" i="47"/>
  <c r="J24" i="47" s="1"/>
  <c r="AT29" i="51"/>
  <c r="E29" i="51"/>
  <c r="AR29" i="51"/>
  <c r="X29" i="51"/>
  <c r="AI29" i="51"/>
  <c r="AO29" i="51"/>
  <c r="AQ29" i="51"/>
  <c r="AS29" i="51"/>
  <c r="AH29" i="51"/>
  <c r="AK29" i="51"/>
  <c r="AJ29" i="51"/>
  <c r="L29" i="51"/>
  <c r="AD24" i="47"/>
  <c r="Y24" i="47"/>
  <c r="Z24" i="47"/>
  <c r="M29" i="51"/>
  <c r="C29" i="51"/>
  <c r="L24" i="47"/>
  <c r="AC195" i="30"/>
  <c r="AA195" i="30"/>
  <c r="Y28" i="51"/>
  <c r="V28" i="51"/>
  <c r="Q195" i="30"/>
  <c r="U28" i="51"/>
  <c r="AE194" i="30"/>
  <c r="AC94" i="34" s="1"/>
  <c r="AU28" i="51"/>
  <c r="AD194" i="30"/>
  <c r="AB94" i="34"/>
  <c r="AH194" i="30"/>
  <c r="J194" i="30"/>
  <c r="I94" i="34" s="1"/>
  <c r="AG132" i="30"/>
  <c r="AE61" i="34" s="1"/>
  <c r="AL28" i="51"/>
  <c r="AD132" i="30"/>
  <c r="AB61" i="34"/>
  <c r="AH132" i="30"/>
  <c r="AF132" i="30"/>
  <c r="AD61" i="34"/>
  <c r="E28" i="51"/>
  <c r="V94" i="34"/>
  <c r="K28" i="51" s="1"/>
  <c r="T28" i="51" s="1"/>
  <c r="AW28" i="51"/>
  <c r="AS28" i="51"/>
  <c r="J70" i="30"/>
  <c r="I28" i="34" s="1"/>
  <c r="AE70" i="30"/>
  <c r="AG70" i="30"/>
  <c r="W28" i="51"/>
  <c r="AO28" i="51"/>
  <c r="AJ28" i="51"/>
  <c r="AN28" i="51"/>
  <c r="AP28" i="51"/>
  <c r="AR28" i="51"/>
  <c r="L28" i="51"/>
  <c r="X28" i="51"/>
  <c r="J28" i="51"/>
  <c r="AT28" i="51"/>
  <c r="Q28" i="51"/>
  <c r="AK28" i="51"/>
  <c r="AH28" i="51"/>
  <c r="L23" i="47"/>
  <c r="AE28" i="34"/>
  <c r="AC28" i="51" s="1"/>
  <c r="AM28" i="51"/>
  <c r="AF70" i="30"/>
  <c r="AD28" i="34"/>
  <c r="AB28" i="51" s="1"/>
  <c r="AV28" i="51"/>
  <c r="AD70" i="30"/>
  <c r="AD195" i="30"/>
  <c r="AH70" i="30"/>
  <c r="AF28" i="34" s="1"/>
  <c r="U23" i="47"/>
  <c r="AC23" i="47"/>
  <c r="AD23" i="47"/>
  <c r="AB28" i="34"/>
  <c r="F28" i="51"/>
  <c r="G28" i="51" s="1"/>
  <c r="C28" i="51"/>
  <c r="AC195" i="31"/>
  <c r="O195" i="31"/>
  <c r="E195" i="31"/>
  <c r="G195" i="31"/>
  <c r="V27" i="51"/>
  <c r="AA195" i="31"/>
  <c r="Y195" i="31"/>
  <c r="X27" i="51"/>
  <c r="AB195" i="31"/>
  <c r="Z93" i="34"/>
  <c r="AU27" i="51"/>
  <c r="AW27" i="51"/>
  <c r="J132" i="31"/>
  <c r="I60" i="34" s="1"/>
  <c r="AE132" i="31"/>
  <c r="AC60" i="34" s="1"/>
  <c r="AF132" i="31"/>
  <c r="AD60" i="34" s="1"/>
  <c r="AD132" i="31"/>
  <c r="AB60" i="34"/>
  <c r="AH132" i="31"/>
  <c r="AF60" i="34" s="1"/>
  <c r="J194" i="31"/>
  <c r="I93" i="34"/>
  <c r="AE194" i="31"/>
  <c r="AC93" i="34" s="1"/>
  <c r="AF93" i="34"/>
  <c r="U27" i="51"/>
  <c r="AG132" i="31"/>
  <c r="AE60" i="34" s="1"/>
  <c r="L27" i="51"/>
  <c r="Q27" i="51"/>
  <c r="AH27" i="51"/>
  <c r="AJ27" i="51"/>
  <c r="J70" i="31"/>
  <c r="I27" i="34"/>
  <c r="AE70" i="31"/>
  <c r="AC27" i="34" s="1"/>
  <c r="AQ27" i="51"/>
  <c r="AS27" i="51"/>
  <c r="AT27" i="51"/>
  <c r="AR27" i="51"/>
  <c r="AN27" i="51"/>
  <c r="AF70" i="31"/>
  <c r="AF195" i="31" s="1"/>
  <c r="AD70" i="31"/>
  <c r="AB27" i="34"/>
  <c r="AH70" i="31"/>
  <c r="Y27" i="51"/>
  <c r="W27" i="51"/>
  <c r="AV27" i="51"/>
  <c r="L22" i="47"/>
  <c r="AL27" i="51"/>
  <c r="E27" i="51"/>
  <c r="AG70" i="31"/>
  <c r="AE27" i="34"/>
  <c r="AC27" i="51" s="1"/>
  <c r="AD195" i="31"/>
  <c r="U22" i="47"/>
  <c r="Z22" i="47"/>
  <c r="F27" i="51"/>
  <c r="G27" i="51" s="1"/>
  <c r="C27" i="51"/>
  <c r="G70" i="5"/>
  <c r="W26" i="51"/>
  <c r="O195" i="5"/>
  <c r="F195" i="5"/>
  <c r="AB195" i="5"/>
  <c r="Q195" i="5"/>
  <c r="AC195" i="5"/>
  <c r="Y195" i="5"/>
  <c r="G194" i="5"/>
  <c r="AA195" i="5"/>
  <c r="E195" i="5"/>
  <c r="G195" i="5"/>
  <c r="AD70" i="5"/>
  <c r="AH70" i="5"/>
  <c r="AG70" i="5"/>
  <c r="AQ26" i="51"/>
  <c r="Y26" i="51"/>
  <c r="AG132" i="5"/>
  <c r="AE59" i="34" s="1"/>
  <c r="AE132" i="5"/>
  <c r="AC59" i="34" s="1"/>
  <c r="AR26" i="51"/>
  <c r="AV26" i="51"/>
  <c r="M26" i="51"/>
  <c r="V26" i="51"/>
  <c r="AJ26" i="51"/>
  <c r="AO26" i="51"/>
  <c r="AU26" i="51"/>
  <c r="L26" i="51"/>
  <c r="J132" i="5"/>
  <c r="I59" i="34"/>
  <c r="AD132" i="5"/>
  <c r="AB59" i="34" s="1"/>
  <c r="AH132" i="5"/>
  <c r="AF59" i="34"/>
  <c r="AH26" i="51"/>
  <c r="AM26" i="51"/>
  <c r="AS26" i="51"/>
  <c r="F26" i="51"/>
  <c r="G26" i="51"/>
  <c r="AW26" i="51"/>
  <c r="AK26" i="51"/>
  <c r="AI26" i="51"/>
  <c r="AF70" i="5"/>
  <c r="AD26" i="34" s="1"/>
  <c r="AB26" i="51" s="1"/>
  <c r="J70" i="5"/>
  <c r="AF26" i="34"/>
  <c r="AD26" i="51" s="1"/>
  <c r="CB26" i="51" s="1"/>
  <c r="C26" i="51"/>
  <c r="AL26" i="51"/>
  <c r="D21" i="47"/>
  <c r="J21" i="47"/>
  <c r="X26" i="51"/>
  <c r="Q26" i="51"/>
  <c r="AN26" i="51"/>
  <c r="AP26" i="51"/>
  <c r="AT26" i="51"/>
  <c r="AE70" i="5"/>
  <c r="Y21" i="47"/>
  <c r="J26" i="51"/>
  <c r="L21" i="47"/>
  <c r="AC26" i="34"/>
  <c r="AA26" i="51" s="1"/>
  <c r="AE26" i="34"/>
  <c r="AC26" i="51" s="1"/>
  <c r="Q195" i="6"/>
  <c r="Y195" i="6"/>
  <c r="AA195" i="6"/>
  <c r="F195" i="6"/>
  <c r="G195" i="6" s="1"/>
  <c r="Z195" i="6"/>
  <c r="U195" i="6"/>
  <c r="AC195" i="6"/>
  <c r="P195" i="6"/>
  <c r="G194" i="6"/>
  <c r="J132" i="6"/>
  <c r="I58" i="34"/>
  <c r="AD194" i="6"/>
  <c r="AB91" i="34" s="1"/>
  <c r="AF194" i="6"/>
  <c r="AD91" i="34"/>
  <c r="AW25" i="51"/>
  <c r="AU25" i="51"/>
  <c r="AJ25" i="51"/>
  <c r="V91" i="34"/>
  <c r="M25" i="51"/>
  <c r="AO25" i="51"/>
  <c r="U25" i="51"/>
  <c r="AE132" i="6"/>
  <c r="AC58" i="34" s="1"/>
  <c r="AE70" i="6"/>
  <c r="AC25" i="34"/>
  <c r="AF132" i="6"/>
  <c r="AD58" i="34" s="1"/>
  <c r="AD132" i="6"/>
  <c r="AB58" i="34"/>
  <c r="AH132" i="6"/>
  <c r="AQ25" i="51"/>
  <c r="AV25" i="51"/>
  <c r="AD70" i="6"/>
  <c r="AB25" i="34"/>
  <c r="N20" i="47" s="1"/>
  <c r="AH70" i="6"/>
  <c r="W70" i="6"/>
  <c r="U25" i="34"/>
  <c r="AF70" i="6"/>
  <c r="AF195" i="6" s="1"/>
  <c r="AM25" i="51"/>
  <c r="AN25" i="51"/>
  <c r="X25" i="51"/>
  <c r="W25" i="51"/>
  <c r="J70" i="6"/>
  <c r="I25" i="34"/>
  <c r="Y25" i="51"/>
  <c r="AS25" i="51"/>
  <c r="L20" i="47"/>
  <c r="J25" i="51"/>
  <c r="AD25" i="34"/>
  <c r="Q25" i="51"/>
  <c r="AP25" i="51"/>
  <c r="E25" i="51"/>
  <c r="L25" i="51"/>
  <c r="AH25" i="51"/>
  <c r="AK25" i="51"/>
  <c r="AL25" i="51"/>
  <c r="D20" i="47"/>
  <c r="A20" i="47" s="1"/>
  <c r="V25" i="51"/>
  <c r="AI25" i="51"/>
  <c r="AG70" i="6"/>
  <c r="AE25" i="34" s="1"/>
  <c r="AC25" i="51" s="1"/>
  <c r="Y20" i="47"/>
  <c r="Z20" i="47"/>
  <c r="C25" i="51"/>
  <c r="Y195" i="7"/>
  <c r="O195" i="7"/>
  <c r="Z195" i="7"/>
  <c r="V24" i="51"/>
  <c r="F195" i="7"/>
  <c r="G195" i="7"/>
  <c r="AC195" i="7"/>
  <c r="G194" i="7"/>
  <c r="J132" i="7"/>
  <c r="I57" i="34"/>
  <c r="Y24" i="51"/>
  <c r="AF194" i="7"/>
  <c r="AD90" i="34"/>
  <c r="X24" i="51"/>
  <c r="AE194" i="7"/>
  <c r="AC90" i="34"/>
  <c r="AF90" i="34"/>
  <c r="C24" i="51"/>
  <c r="AF132" i="7"/>
  <c r="AD57" i="34"/>
  <c r="AB24" i="51"/>
  <c r="AD132" i="7"/>
  <c r="AB57" i="34" s="1"/>
  <c r="AH132" i="7"/>
  <c r="AN24" i="51"/>
  <c r="AS24" i="51"/>
  <c r="AT24" i="51"/>
  <c r="AR24" i="51"/>
  <c r="AM24" i="51"/>
  <c r="AU24" i="51"/>
  <c r="AW24" i="51"/>
  <c r="AK24" i="51"/>
  <c r="AG132" i="7"/>
  <c r="AE57" i="34" s="1"/>
  <c r="W24" i="51"/>
  <c r="Z24" i="51"/>
  <c r="AG70" i="7"/>
  <c r="AE24" i="34" s="1"/>
  <c r="J70" i="7"/>
  <c r="J195" i="7" s="1"/>
  <c r="AE19" i="47" s="1"/>
  <c r="I24" i="34"/>
  <c r="AE70" i="7"/>
  <c r="AC24" i="34" s="1"/>
  <c r="AE132" i="7"/>
  <c r="AC57" i="34" s="1"/>
  <c r="E24" i="51"/>
  <c r="AV24" i="51"/>
  <c r="AQ24" i="51"/>
  <c r="K24" i="51"/>
  <c r="Q24" i="51"/>
  <c r="U24" i="51"/>
  <c r="AH24" i="51"/>
  <c r="AI24" i="51"/>
  <c r="AO24" i="51"/>
  <c r="W70" i="7"/>
  <c r="U24" i="34" s="1"/>
  <c r="AD70" i="7"/>
  <c r="AD195" i="7"/>
  <c r="AH70" i="7"/>
  <c r="AH195" i="7" s="1"/>
  <c r="D19" i="47"/>
  <c r="P19" i="47"/>
  <c r="L19" i="47"/>
  <c r="J24" i="51"/>
  <c r="M24" i="51"/>
  <c r="F24" i="51"/>
  <c r="G24" i="51"/>
  <c r="Z195" i="8"/>
  <c r="P195" i="8"/>
  <c r="AC195" i="8"/>
  <c r="V89" i="34"/>
  <c r="K23" i="51" s="1"/>
  <c r="N56" i="34"/>
  <c r="L23" i="51"/>
  <c r="Y195" i="8"/>
  <c r="AB195" i="8"/>
  <c r="F195" i="8"/>
  <c r="G195" i="8"/>
  <c r="E23" i="51"/>
  <c r="AD194" i="8"/>
  <c r="AB89" i="34" s="1"/>
  <c r="AH194" i="8"/>
  <c r="AF89" i="34"/>
  <c r="AW23" i="51"/>
  <c r="AF56" i="34"/>
  <c r="AH23" i="51"/>
  <c r="AI23" i="51"/>
  <c r="AD132" i="8"/>
  <c r="AB56" i="34" s="1"/>
  <c r="AT23" i="51"/>
  <c r="AO23" i="51"/>
  <c r="AN23" i="51"/>
  <c r="AR23" i="51"/>
  <c r="AV23" i="51"/>
  <c r="J23" i="51"/>
  <c r="AG70" i="8"/>
  <c r="AE23" i="34" s="1"/>
  <c r="AC23" i="51" s="1"/>
  <c r="AF70" i="8"/>
  <c r="AF195" i="8"/>
  <c r="AE70" i="8"/>
  <c r="AC23" i="34"/>
  <c r="AJ23" i="51"/>
  <c r="AL23" i="51"/>
  <c r="AM23" i="51"/>
  <c r="AU23" i="51"/>
  <c r="L18" i="47"/>
  <c r="AD70" i="8"/>
  <c r="AH70" i="8"/>
  <c r="Q23" i="51"/>
  <c r="AQ23" i="51"/>
  <c r="F23" i="51"/>
  <c r="G23" i="51"/>
  <c r="W23" i="51"/>
  <c r="U23" i="51"/>
  <c r="AS23" i="51"/>
  <c r="C23" i="51"/>
  <c r="V22" i="51"/>
  <c r="AA195" i="9"/>
  <c r="G195" i="9"/>
  <c r="L22" i="51"/>
  <c r="X22" i="51"/>
  <c r="W132" i="9"/>
  <c r="U55" i="34" s="1"/>
  <c r="AG132" i="9"/>
  <c r="AE132" i="9"/>
  <c r="AC55" i="34" s="1"/>
  <c r="AD132" i="9"/>
  <c r="AB55" i="34"/>
  <c r="AH132" i="9"/>
  <c r="AF55" i="34" s="1"/>
  <c r="AF132" i="9"/>
  <c r="AD55" i="34"/>
  <c r="J132" i="9"/>
  <c r="I55" i="34" s="1"/>
  <c r="AT22" i="51"/>
  <c r="Q22" i="51"/>
  <c r="AP22" i="51"/>
  <c r="AR22" i="51"/>
  <c r="J70" i="9"/>
  <c r="AE194" i="9"/>
  <c r="AC88" i="34" s="1"/>
  <c r="U22" i="51"/>
  <c r="C22" i="51"/>
  <c r="AI22" i="51"/>
  <c r="AO22" i="51"/>
  <c r="J22" i="51"/>
  <c r="AE55" i="34"/>
  <c r="Y22" i="51"/>
  <c r="F22" i="51"/>
  <c r="G22" i="51"/>
  <c r="AW22" i="51"/>
  <c r="AS22" i="51"/>
  <c r="W22" i="51"/>
  <c r="Z22" i="51"/>
  <c r="AM22" i="51"/>
  <c r="AU22" i="51"/>
  <c r="AF70" i="9"/>
  <c r="AD22" i="34" s="1"/>
  <c r="AB22" i="51" s="1"/>
  <c r="AD70" i="9"/>
  <c r="AB22" i="34"/>
  <c r="AH70" i="9"/>
  <c r="AE70" i="9"/>
  <c r="AC22" i="34" s="1"/>
  <c r="AA22" i="51" s="1"/>
  <c r="AF195" i="9"/>
  <c r="AQ22" i="51"/>
  <c r="L17" i="47"/>
  <c r="AG70" i="9"/>
  <c r="AE22" i="34" s="1"/>
  <c r="AG195" i="9"/>
  <c r="AK22" i="51"/>
  <c r="E22" i="51"/>
  <c r="AH22" i="51"/>
  <c r="AL22" i="51"/>
  <c r="AN22" i="51"/>
  <c r="Q195" i="10"/>
  <c r="E195" i="10"/>
  <c r="AA195" i="10"/>
  <c r="V87" i="34"/>
  <c r="K21" i="51"/>
  <c r="T21" i="51" s="1"/>
  <c r="F195" i="10"/>
  <c r="G195" i="10" s="1"/>
  <c r="U195" i="10"/>
  <c r="Z195" i="10"/>
  <c r="P195" i="10"/>
  <c r="J194" i="10"/>
  <c r="I87" i="34" s="1"/>
  <c r="X21" i="51"/>
  <c r="AH194" i="10"/>
  <c r="AF87" i="34" s="1"/>
  <c r="AI21" i="51"/>
  <c r="V21" i="51"/>
  <c r="AF132" i="10"/>
  <c r="AD54" i="34" s="1"/>
  <c r="J132" i="10"/>
  <c r="I54" i="34" s="1"/>
  <c r="AF70" i="10"/>
  <c r="J70" i="10"/>
  <c r="I21" i="34" s="1"/>
  <c r="AD70" i="10"/>
  <c r="AB21" i="34" s="1"/>
  <c r="N16" i="47" s="1"/>
  <c r="AD132" i="10"/>
  <c r="AB54" i="34"/>
  <c r="AQ21" i="51"/>
  <c r="E21" i="51"/>
  <c r="AK21" i="51"/>
  <c r="AH21" i="51"/>
  <c r="AT21" i="51"/>
  <c r="AG70" i="10"/>
  <c r="AE21" i="34" s="1"/>
  <c r="AC21" i="51" s="1"/>
  <c r="AJ21" i="51"/>
  <c r="L21" i="51"/>
  <c r="Q21" i="51"/>
  <c r="AU21" i="51"/>
  <c r="AG132" i="10"/>
  <c r="AE54" i="34"/>
  <c r="AE132" i="10"/>
  <c r="AC54" i="34"/>
  <c r="AN21" i="51"/>
  <c r="W21" i="51"/>
  <c r="Z21" i="51" s="1"/>
  <c r="AP21" i="51"/>
  <c r="AO21" i="51"/>
  <c r="AL21" i="51"/>
  <c r="AS21" i="51"/>
  <c r="AV21" i="51"/>
  <c r="J21" i="51"/>
  <c r="L16" i="47"/>
  <c r="U21" i="51"/>
  <c r="AH70" i="10"/>
  <c r="AF21" i="34"/>
  <c r="AD21" i="51" s="1"/>
  <c r="CB21" i="51" s="1"/>
  <c r="AR21" i="51"/>
  <c r="AW21" i="51"/>
  <c r="AE70" i="10"/>
  <c r="C21" i="51"/>
  <c r="AC16" i="47"/>
  <c r="U16" i="47"/>
  <c r="AH195" i="10"/>
  <c r="Z16" i="47"/>
  <c r="F21" i="51"/>
  <c r="AD195" i="10"/>
  <c r="AB195" i="11"/>
  <c r="O20" i="34"/>
  <c r="D15" i="47" s="1"/>
  <c r="G70" i="11"/>
  <c r="U20" i="51"/>
  <c r="G132" i="11"/>
  <c r="E195" i="11"/>
  <c r="G195" i="11"/>
  <c r="Z195" i="11"/>
  <c r="AA195" i="11"/>
  <c r="AC195" i="11"/>
  <c r="AF70" i="11"/>
  <c r="AD20" i="34" s="1"/>
  <c r="X20" i="51"/>
  <c r="AN20" i="51"/>
  <c r="W194" i="11"/>
  <c r="AI20" i="51"/>
  <c r="AV20" i="51"/>
  <c r="L20" i="51"/>
  <c r="Q20" i="51"/>
  <c r="AQ20" i="51"/>
  <c r="J70" i="11"/>
  <c r="I20" i="34" s="1"/>
  <c r="AE70" i="11"/>
  <c r="AD132" i="11"/>
  <c r="AB53" i="34" s="1"/>
  <c r="AH132" i="11"/>
  <c r="AF53" i="34" s="1"/>
  <c r="AD20" i="51" s="1"/>
  <c r="CB20" i="51" s="1"/>
  <c r="W132" i="11"/>
  <c r="U53" i="34" s="1"/>
  <c r="AG132" i="11"/>
  <c r="AE53" i="34" s="1"/>
  <c r="J132" i="11"/>
  <c r="I53" i="34"/>
  <c r="AE132" i="11"/>
  <c r="AC53" i="34" s="1"/>
  <c r="W20" i="51"/>
  <c r="Z20" i="51" s="1"/>
  <c r="V53" i="34"/>
  <c r="AM20" i="51"/>
  <c r="AB20" i="51"/>
  <c r="AR20" i="51"/>
  <c r="AW20" i="51"/>
  <c r="AH20" i="51"/>
  <c r="AJ20" i="51"/>
  <c r="E20" i="51"/>
  <c r="AU20" i="51"/>
  <c r="AC20" i="34"/>
  <c r="AA20" i="51" s="1"/>
  <c r="V20" i="51"/>
  <c r="AP20" i="51"/>
  <c r="J20" i="51"/>
  <c r="AK20" i="51"/>
  <c r="AD70" i="11"/>
  <c r="AB20" i="34" s="1"/>
  <c r="AH70" i="11"/>
  <c r="AG70" i="11"/>
  <c r="AG195" i="11" s="1"/>
  <c r="C20" i="51"/>
  <c r="A15" i="47"/>
  <c r="I15" i="47"/>
  <c r="J15" i="47"/>
  <c r="P15" i="47"/>
  <c r="AE20" i="34"/>
  <c r="AC15" i="47"/>
  <c r="AD15" i="47"/>
  <c r="AF195" i="11"/>
  <c r="L15" i="47"/>
  <c r="M20" i="51"/>
  <c r="G70" i="12"/>
  <c r="Q19" i="51"/>
  <c r="W19" i="34"/>
  <c r="E195" i="12"/>
  <c r="AA195" i="12"/>
  <c r="G132" i="12"/>
  <c r="O195" i="12"/>
  <c r="G195" i="12"/>
  <c r="Q195" i="12"/>
  <c r="AO19" i="51"/>
  <c r="AH194" i="12"/>
  <c r="AE194" i="12"/>
  <c r="AC85" i="34" s="1"/>
  <c r="AM19" i="51"/>
  <c r="AK19" i="51"/>
  <c r="W132" i="12"/>
  <c r="U52" i="34" s="1"/>
  <c r="AG132" i="12"/>
  <c r="AE52" i="34" s="1"/>
  <c r="AC19" i="51" s="1"/>
  <c r="AE132" i="12"/>
  <c r="AC52" i="34" s="1"/>
  <c r="AD70" i="12"/>
  <c r="AB19" i="34" s="1"/>
  <c r="N14" i="47" s="1"/>
  <c r="AF132" i="12"/>
  <c r="AD52" i="34"/>
  <c r="M19" i="51"/>
  <c r="W70" i="12"/>
  <c r="U19" i="34" s="1"/>
  <c r="S19" i="51" s="1"/>
  <c r="AG70" i="12"/>
  <c r="AE70" i="12"/>
  <c r="AC19" i="34" s="1"/>
  <c r="AA19" i="51" s="1"/>
  <c r="V19" i="51"/>
  <c r="AJ19" i="51"/>
  <c r="AR19" i="51"/>
  <c r="J132" i="12"/>
  <c r="I52" i="34" s="1"/>
  <c r="AH132" i="12"/>
  <c r="AN19" i="51"/>
  <c r="L14" i="47"/>
  <c r="W19" i="51"/>
  <c r="AS19" i="51"/>
  <c r="AP19" i="51"/>
  <c r="AT19" i="51"/>
  <c r="AV19" i="51"/>
  <c r="AQ19" i="51"/>
  <c r="AL19" i="51"/>
  <c r="J19" i="51"/>
  <c r="AI19" i="51"/>
  <c r="U19" i="51"/>
  <c r="E19" i="51"/>
  <c r="AU19" i="51"/>
  <c r="AW19" i="51"/>
  <c r="AH70" i="12"/>
  <c r="AF19" i="34"/>
  <c r="AF70" i="12"/>
  <c r="AF195" i="12" s="1"/>
  <c r="Y19" i="51"/>
  <c r="AH19" i="51"/>
  <c r="L19" i="51"/>
  <c r="Z14" i="47"/>
  <c r="J70" i="12"/>
  <c r="I19" i="34"/>
  <c r="C19" i="51"/>
  <c r="D14" i="47"/>
  <c r="J14" i="47"/>
  <c r="AE19" i="34"/>
  <c r="F19" i="51"/>
  <c r="G19" i="51" s="1"/>
  <c r="X18" i="51"/>
  <c r="G70" i="13"/>
  <c r="Y195" i="13"/>
  <c r="AB195" i="13"/>
  <c r="P195" i="13"/>
  <c r="U195" i="13"/>
  <c r="V18" i="51"/>
  <c r="L18" i="51"/>
  <c r="G194" i="13"/>
  <c r="F195" i="13"/>
  <c r="G195" i="13" s="1"/>
  <c r="AQ18" i="51"/>
  <c r="J18" i="51"/>
  <c r="AF194" i="13"/>
  <c r="AD84" i="34" s="1"/>
  <c r="J194" i="13"/>
  <c r="I84" i="34" s="1"/>
  <c r="AH194" i="13"/>
  <c r="AL18" i="51"/>
  <c r="AP18" i="51"/>
  <c r="AW18" i="51"/>
  <c r="AK18" i="51"/>
  <c r="AU18" i="51"/>
  <c r="AT18" i="51"/>
  <c r="W18" i="51"/>
  <c r="F18" i="51"/>
  <c r="G18" i="51"/>
  <c r="J70" i="13"/>
  <c r="I18" i="34"/>
  <c r="AE70" i="13"/>
  <c r="AC18" i="34" s="1"/>
  <c r="AA18" i="51" s="1"/>
  <c r="C18" i="51"/>
  <c r="V84" i="34"/>
  <c r="Q18" i="51"/>
  <c r="AG70" i="13"/>
  <c r="AE18" i="34" s="1"/>
  <c r="AC18" i="51" s="1"/>
  <c r="AF70" i="13"/>
  <c r="D13" i="47"/>
  <c r="P13" i="47" s="1"/>
  <c r="AD70" i="13"/>
  <c r="AB18" i="34"/>
  <c r="N13" i="47"/>
  <c r="AH70" i="13"/>
  <c r="AO18" i="51"/>
  <c r="V18" i="34"/>
  <c r="K18" i="51"/>
  <c r="T18" i="51" s="1"/>
  <c r="U18" i="51"/>
  <c r="AH18" i="51"/>
  <c r="M18" i="51"/>
  <c r="AV18" i="51"/>
  <c r="AS18" i="51"/>
  <c r="AF195" i="13"/>
  <c r="AD18" i="34"/>
  <c r="AB18" i="51" s="1"/>
  <c r="AD195" i="13"/>
  <c r="L13" i="47"/>
  <c r="AA195" i="14"/>
  <c r="O195" i="14"/>
  <c r="X17" i="51"/>
  <c r="G132" i="14"/>
  <c r="Y17" i="51"/>
  <c r="Y195" i="14"/>
  <c r="V17" i="51"/>
  <c r="W17" i="51"/>
  <c r="Z17" i="51"/>
  <c r="F195" i="14"/>
  <c r="G195" i="14" s="1"/>
  <c r="P195" i="14"/>
  <c r="Z195" i="14"/>
  <c r="AB195" i="14"/>
  <c r="U195" i="14"/>
  <c r="X195" i="14"/>
  <c r="C17" i="51"/>
  <c r="AF132" i="14"/>
  <c r="AD50" i="34" s="1"/>
  <c r="AB17" i="51" s="1"/>
  <c r="J132" i="14"/>
  <c r="I50" i="34"/>
  <c r="AD132" i="14"/>
  <c r="AB50" i="34" s="1"/>
  <c r="AH132" i="14"/>
  <c r="AF83" i="34"/>
  <c r="AI17" i="51"/>
  <c r="AU17" i="51"/>
  <c r="AW17" i="51"/>
  <c r="AN17" i="51"/>
  <c r="AO17" i="51"/>
  <c r="AR17" i="51"/>
  <c r="AL17" i="51"/>
  <c r="AJ17" i="51"/>
  <c r="Q17" i="51"/>
  <c r="L17" i="51"/>
  <c r="U17" i="51"/>
  <c r="V50" i="34"/>
  <c r="K17" i="51" s="1"/>
  <c r="T17" i="51" s="1"/>
  <c r="AP17" i="51"/>
  <c r="J17" i="51"/>
  <c r="L12" i="47"/>
  <c r="AT17" i="51"/>
  <c r="AF70" i="14"/>
  <c r="AF195" i="14" s="1"/>
  <c r="J70" i="14"/>
  <c r="I17" i="34" s="1"/>
  <c r="AG70" i="14"/>
  <c r="AE17" i="34" s="1"/>
  <c r="AC17" i="51" s="1"/>
  <c r="AD70" i="14"/>
  <c r="AB17" i="34"/>
  <c r="N12" i="47" s="1"/>
  <c r="AH70" i="14"/>
  <c r="AF17" i="34" s="1"/>
  <c r="AD17" i="51" s="1"/>
  <c r="CB17" i="51" s="1"/>
  <c r="AE70" i="14"/>
  <c r="AC17" i="34"/>
  <c r="AA17" i="51" s="1"/>
  <c r="F17" i="51"/>
  <c r="G17" i="51" s="1"/>
  <c r="AK17" i="51"/>
  <c r="E17" i="51"/>
  <c r="AV17" i="51"/>
  <c r="U195" i="15"/>
  <c r="W16" i="51"/>
  <c r="E195" i="15"/>
  <c r="X16" i="51"/>
  <c r="P195" i="15"/>
  <c r="F195" i="15"/>
  <c r="G195" i="15" s="1"/>
  <c r="F49" i="34"/>
  <c r="G49" i="34" s="1"/>
  <c r="AF194" i="15"/>
  <c r="AD82" i="34" s="1"/>
  <c r="W194" i="15"/>
  <c r="U82" i="34" s="1"/>
  <c r="S16" i="51" s="1"/>
  <c r="AG194" i="15"/>
  <c r="AE82" i="34" s="1"/>
  <c r="AE194" i="15"/>
  <c r="AC82" i="34" s="1"/>
  <c r="AH70" i="15"/>
  <c r="AH195" i="15" s="1"/>
  <c r="AF82" i="34"/>
  <c r="AQ16" i="51"/>
  <c r="U16" i="51"/>
  <c r="Y16" i="51"/>
  <c r="AF132" i="15"/>
  <c r="AD49" i="34" s="1"/>
  <c r="AB16" i="51" s="1"/>
  <c r="AH132" i="15"/>
  <c r="AM16" i="51"/>
  <c r="AR16" i="51"/>
  <c r="AG132" i="15"/>
  <c r="AE49" i="34"/>
  <c r="J132" i="15"/>
  <c r="I49" i="34"/>
  <c r="AE132" i="15"/>
  <c r="AC49" i="34"/>
  <c r="AH16" i="51"/>
  <c r="J16" i="51"/>
  <c r="Q16" i="51"/>
  <c r="AO16" i="51"/>
  <c r="AU16" i="51"/>
  <c r="AW16" i="51"/>
  <c r="AF70" i="15"/>
  <c r="AD16" i="34"/>
  <c r="AD70" i="15"/>
  <c r="AB16" i="34"/>
  <c r="N11" i="47" s="1"/>
  <c r="L16" i="51"/>
  <c r="J70" i="15"/>
  <c r="I16" i="34"/>
  <c r="AE70" i="15"/>
  <c r="AC16" i="34"/>
  <c r="AK16" i="51"/>
  <c r="L11" i="47"/>
  <c r="E16" i="51"/>
  <c r="AJ16" i="51"/>
  <c r="AN16" i="51"/>
  <c r="AP16" i="51"/>
  <c r="AT16" i="51"/>
  <c r="AV16" i="51"/>
  <c r="AG70" i="15"/>
  <c r="AE16" i="34" s="1"/>
  <c r="AC16" i="51" s="1"/>
  <c r="AF16" i="34"/>
  <c r="C16" i="51"/>
  <c r="X15" i="51"/>
  <c r="AB195" i="16"/>
  <c r="Q195" i="16"/>
  <c r="Z195" i="16"/>
  <c r="AC195" i="16"/>
  <c r="AA195" i="16"/>
  <c r="Y195" i="16"/>
  <c r="W15" i="51"/>
  <c r="Z15" i="51" s="1"/>
  <c r="E15" i="51"/>
  <c r="F195" i="16"/>
  <c r="G195" i="16" s="1"/>
  <c r="G194" i="16"/>
  <c r="AP15" i="51"/>
  <c r="AG194" i="16"/>
  <c r="AE81" i="34" s="1"/>
  <c r="R15" i="51"/>
  <c r="AD194" i="16"/>
  <c r="AB81" i="34"/>
  <c r="L15" i="51"/>
  <c r="AO15" i="51"/>
  <c r="U15" i="51"/>
  <c r="J132" i="16"/>
  <c r="I48" i="34" s="1"/>
  <c r="AE132" i="16"/>
  <c r="AC48" i="34" s="1"/>
  <c r="AG132" i="16"/>
  <c r="AE48" i="34"/>
  <c r="AF132" i="16"/>
  <c r="AD48" i="34"/>
  <c r="AH132" i="16"/>
  <c r="AF48" i="34" s="1"/>
  <c r="AD15" i="51" s="1"/>
  <c r="CB15" i="51" s="1"/>
  <c r="AQ15" i="51"/>
  <c r="AD132" i="16"/>
  <c r="AB48" i="34"/>
  <c r="J70" i="16"/>
  <c r="AE70" i="16"/>
  <c r="AD70" i="16"/>
  <c r="AB15" i="34" s="1"/>
  <c r="N10" i="47" s="1"/>
  <c r="K15" i="51"/>
  <c r="AJ41" i="34"/>
  <c r="BH14" i="51" s="1"/>
  <c r="AV15" i="51"/>
  <c r="AF70" i="16"/>
  <c r="AD15" i="34" s="1"/>
  <c r="AB15" i="51" s="1"/>
  <c r="U10" i="47"/>
  <c r="C15" i="51"/>
  <c r="AW15" i="51"/>
  <c r="AT15" i="51"/>
  <c r="AG70" i="16"/>
  <c r="AE15" i="34" s="1"/>
  <c r="AC15" i="51" s="1"/>
  <c r="AH70" i="16"/>
  <c r="J15" i="51"/>
  <c r="AD10" i="47"/>
  <c r="I15" i="34"/>
  <c r="AI15" i="51"/>
  <c r="AK15" i="51"/>
  <c r="AM15" i="51"/>
  <c r="Q15" i="51"/>
  <c r="AJ15" i="51"/>
  <c r="AU15" i="51"/>
  <c r="AN15" i="51"/>
  <c r="AS15" i="51"/>
  <c r="L10" i="47"/>
  <c r="AC15" i="34"/>
  <c r="AA15" i="51" s="1"/>
  <c r="AG195" i="16"/>
  <c r="F15" i="51"/>
  <c r="G15" i="51"/>
  <c r="O195" i="17"/>
  <c r="V47" i="34"/>
  <c r="X14" i="51"/>
  <c r="Z195" i="17"/>
  <c r="AB195" i="17"/>
  <c r="U195" i="17"/>
  <c r="P195" i="17"/>
  <c r="AE194" i="17"/>
  <c r="AC80" i="34" s="1"/>
  <c r="AG194" i="17"/>
  <c r="AE80" i="34"/>
  <c r="AF132" i="17"/>
  <c r="AD47" i="34" s="1"/>
  <c r="AH194" i="17"/>
  <c r="AH132" i="17"/>
  <c r="AF47" i="34" s="1"/>
  <c r="AD14" i="51" s="1"/>
  <c r="CB14" i="51" s="1"/>
  <c r="U14" i="51"/>
  <c r="AV14" i="51"/>
  <c r="L14" i="51"/>
  <c r="AD132" i="17"/>
  <c r="AB47" i="34" s="1"/>
  <c r="N9" i="47" s="1"/>
  <c r="F14" i="51"/>
  <c r="G14" i="51"/>
  <c r="Q14" i="51"/>
  <c r="J132" i="17"/>
  <c r="I47" i="34"/>
  <c r="AT14" i="51"/>
  <c r="E14" i="51"/>
  <c r="W132" i="17"/>
  <c r="U47" i="34" s="1"/>
  <c r="AG132" i="17"/>
  <c r="AE47" i="34" s="1"/>
  <c r="AE132" i="17"/>
  <c r="AC47" i="34"/>
  <c r="AH14" i="51"/>
  <c r="J70" i="17"/>
  <c r="AD70" i="17"/>
  <c r="W70" i="17"/>
  <c r="U14" i="34" s="1"/>
  <c r="AP14" i="51"/>
  <c r="AR14" i="51"/>
  <c r="AN14" i="51"/>
  <c r="AE70" i="17"/>
  <c r="AC14" i="34"/>
  <c r="AA14" i="51" s="1"/>
  <c r="V80" i="34"/>
  <c r="K14" i="51" s="1"/>
  <c r="T14" i="51" s="1"/>
  <c r="AW14" i="51"/>
  <c r="D9" i="47"/>
  <c r="A9" i="47" s="1"/>
  <c r="AK14" i="51"/>
  <c r="AL14" i="51"/>
  <c r="AR107" i="34"/>
  <c r="BI26" i="34" s="1"/>
  <c r="BI39" i="34" s="1"/>
  <c r="AT74" i="34"/>
  <c r="BH28" i="34"/>
  <c r="AU14" i="51"/>
  <c r="AD195" i="17"/>
  <c r="AB14" i="34"/>
  <c r="M14" i="51"/>
  <c r="C14" i="51"/>
  <c r="AO14" i="51"/>
  <c r="AM14" i="51"/>
  <c r="AI14" i="51"/>
  <c r="AF70" i="17"/>
  <c r="AD14" i="34" s="1"/>
  <c r="AQ14" i="51"/>
  <c r="V14" i="51"/>
  <c r="W14" i="51"/>
  <c r="AH70" i="17"/>
  <c r="AG70" i="17"/>
  <c r="J14" i="51"/>
  <c r="L9" i="47"/>
  <c r="L13" i="51"/>
  <c r="V13" i="51"/>
  <c r="AC195" i="18"/>
  <c r="AV13" i="51"/>
  <c r="U13" i="51"/>
  <c r="J132" i="18"/>
  <c r="I46" i="34" s="1"/>
  <c r="AE132" i="18"/>
  <c r="AC46" i="34" s="1"/>
  <c r="AD132" i="18"/>
  <c r="AB46" i="34" s="1"/>
  <c r="AH132" i="18"/>
  <c r="AF46" i="34" s="1"/>
  <c r="AF132" i="18"/>
  <c r="AD46" i="34" s="1"/>
  <c r="AD194" i="18"/>
  <c r="AB79" i="34" s="1"/>
  <c r="AH194" i="18"/>
  <c r="AF79" i="34" s="1"/>
  <c r="J194" i="18"/>
  <c r="I79" i="34"/>
  <c r="Q13" i="51"/>
  <c r="W13" i="51"/>
  <c r="AH13" i="51"/>
  <c r="Y13" i="51"/>
  <c r="AY41" i="34"/>
  <c r="X13" i="51"/>
  <c r="AH70" i="18"/>
  <c r="AF13" i="34" s="1"/>
  <c r="AG132" i="18"/>
  <c r="AW13" i="51"/>
  <c r="AR13" i="51"/>
  <c r="AE46" i="34"/>
  <c r="J70" i="18"/>
  <c r="I13" i="34"/>
  <c r="AD70" i="18"/>
  <c r="AB13" i="34"/>
  <c r="AE70" i="18"/>
  <c r="AC13" i="34" s="1"/>
  <c r="AA13" i="51" s="1"/>
  <c r="AQ13" i="51"/>
  <c r="AP13" i="51"/>
  <c r="AK13" i="51"/>
  <c r="AU13" i="51"/>
  <c r="AF70" i="18"/>
  <c r="C13" i="51"/>
  <c r="J13" i="51"/>
  <c r="AG70" i="18"/>
  <c r="AE13" i="34" s="1"/>
  <c r="F13" i="51"/>
  <c r="G13" i="51" s="1"/>
  <c r="AT13" i="51"/>
  <c r="AN13" i="51"/>
  <c r="AO13" i="51"/>
  <c r="L8" i="47"/>
  <c r="AS13" i="51"/>
  <c r="Z8" i="47"/>
  <c r="AD8" i="47"/>
  <c r="AV107" i="34"/>
  <c r="BI30" i="34" s="1"/>
  <c r="BI42" i="34" s="1"/>
  <c r="AB195" i="3"/>
  <c r="Z195" i="3"/>
  <c r="G132" i="3"/>
  <c r="O195" i="3"/>
  <c r="AC195" i="3"/>
  <c r="E195" i="3"/>
  <c r="G195" i="3"/>
  <c r="U195" i="3"/>
  <c r="S194" i="3"/>
  <c r="AH132" i="3"/>
  <c r="AG132" i="3"/>
  <c r="AE45" i="34" s="1"/>
  <c r="AG194" i="3"/>
  <c r="AE194" i="3"/>
  <c r="AC78" i="34" s="1"/>
  <c r="AF132" i="3"/>
  <c r="AD45" i="34"/>
  <c r="J132" i="3"/>
  <c r="I45" i="34" s="1"/>
  <c r="AK12" i="51"/>
  <c r="F12" i="51"/>
  <c r="G12" i="51"/>
  <c r="AQ12" i="51"/>
  <c r="AE132" i="3"/>
  <c r="AC45" i="34"/>
  <c r="AO12" i="51"/>
  <c r="AJ12" i="51"/>
  <c r="AD132" i="3"/>
  <c r="AB45" i="34"/>
  <c r="AW107" i="34"/>
  <c r="BI31" i="34"/>
  <c r="AS107" i="34"/>
  <c r="BI27" i="34" s="1"/>
  <c r="AX74" i="34"/>
  <c r="BH32" i="34"/>
  <c r="V12" i="51"/>
  <c r="X12" i="51"/>
  <c r="R12" i="51"/>
  <c r="AP12" i="51"/>
  <c r="L12" i="51"/>
  <c r="AH70" i="3"/>
  <c r="AI12" i="51"/>
  <c r="AG70" i="3"/>
  <c r="AE12" i="34"/>
  <c r="C12" i="51"/>
  <c r="AS12" i="51"/>
  <c r="E12" i="51"/>
  <c r="AV12" i="51"/>
  <c r="AM74" i="34"/>
  <c r="BH21" i="34"/>
  <c r="Q12" i="51"/>
  <c r="AM12" i="51"/>
  <c r="W12" i="51"/>
  <c r="AL12" i="51"/>
  <c r="AD70" i="3"/>
  <c r="AB12" i="34" s="1"/>
  <c r="AF70" i="3"/>
  <c r="AD12" i="34" s="1"/>
  <c r="J70" i="3"/>
  <c r="I12" i="34" s="1"/>
  <c r="I41" i="34" s="1"/>
  <c r="U12" i="51"/>
  <c r="AE70" i="3"/>
  <c r="AC12" i="34"/>
  <c r="AF45" i="34"/>
  <c r="AW12" i="51"/>
  <c r="L7" i="47"/>
  <c r="J12" i="51"/>
  <c r="AF12" i="34"/>
  <c r="AH195" i="3"/>
  <c r="Q78" i="34"/>
  <c r="AN12" i="51"/>
  <c r="AR12" i="51"/>
  <c r="AH12" i="51"/>
  <c r="AT12" i="51"/>
  <c r="AQ74" i="34"/>
  <c r="BH25" i="34" s="1"/>
  <c r="AD7" i="47"/>
  <c r="Z41" i="34"/>
  <c r="Y11" i="51"/>
  <c r="G70" i="2"/>
  <c r="E195" i="2"/>
  <c r="G195" i="2"/>
  <c r="V11" i="51"/>
  <c r="Q195" i="2"/>
  <c r="P195" i="2"/>
  <c r="S74" i="34"/>
  <c r="X74" i="34"/>
  <c r="U195" i="2"/>
  <c r="AR11" i="51"/>
  <c r="Y107" i="34"/>
  <c r="AW11" i="51"/>
  <c r="AF194" i="2"/>
  <c r="AD77" i="34" s="1"/>
  <c r="AH194" i="2"/>
  <c r="AV11" i="51"/>
  <c r="AD194" i="2"/>
  <c r="AB77" i="34" s="1"/>
  <c r="AF132" i="2"/>
  <c r="AD44" i="34"/>
  <c r="J132" i="2"/>
  <c r="I44" i="34"/>
  <c r="AD132" i="2"/>
  <c r="AB44" i="34"/>
  <c r="AH132" i="2"/>
  <c r="W132" i="2"/>
  <c r="U44" i="34"/>
  <c r="AG132" i="2"/>
  <c r="AE44" i="34" s="1"/>
  <c r="L107" i="34"/>
  <c r="AL11" i="51"/>
  <c r="AF44" i="34"/>
  <c r="AI11" i="51"/>
  <c r="AO74" i="34"/>
  <c r="BH23" i="34" s="1"/>
  <c r="AQ11" i="51"/>
  <c r="AM11" i="51"/>
  <c r="AF70" i="2"/>
  <c r="AF195" i="2" s="1"/>
  <c r="AD70" i="2"/>
  <c r="AH70" i="2"/>
  <c r="AF11" i="34" s="1"/>
  <c r="AG70" i="2"/>
  <c r="AG195" i="2"/>
  <c r="AE11" i="34"/>
  <c r="AE70" i="2"/>
  <c r="AC11" i="34"/>
  <c r="AA11" i="51" s="1"/>
  <c r="J11" i="51"/>
  <c r="J70" i="2"/>
  <c r="AC6" i="47"/>
  <c r="Z6" i="47"/>
  <c r="W11" i="51"/>
  <c r="Z11" i="51"/>
  <c r="AY74" i="34"/>
  <c r="AO11" i="51"/>
  <c r="X107" i="34"/>
  <c r="AJ11" i="51"/>
  <c r="Y74" i="34"/>
  <c r="Z107" i="34"/>
  <c r="AO107" i="34"/>
  <c r="AS11" i="51"/>
  <c r="L11" i="51"/>
  <c r="AN11" i="51"/>
  <c r="F11" i="51"/>
  <c r="G11" i="51" s="1"/>
  <c r="AP11" i="51"/>
  <c r="AT11" i="51"/>
  <c r="AP41" i="34"/>
  <c r="BG24" i="34" s="1"/>
  <c r="W74" i="34"/>
  <c r="AW74" i="34"/>
  <c r="S107" i="34"/>
  <c r="W107" i="34"/>
  <c r="L6" i="47"/>
  <c r="AH195" i="2"/>
  <c r="AD11" i="34"/>
  <c r="AB11" i="51" s="1"/>
  <c r="AK11" i="51"/>
  <c r="E11" i="51"/>
  <c r="T6" i="47"/>
  <c r="C11" i="51"/>
  <c r="AM41" i="34"/>
  <c r="BG21" i="34"/>
  <c r="BJ21" i="34"/>
  <c r="AO41" i="34"/>
  <c r="BG23" i="34"/>
  <c r="BJ23" i="34" s="1"/>
  <c r="AQ41" i="34"/>
  <c r="BG25" i="34"/>
  <c r="BJ25" i="34" s="1"/>
  <c r="AS41" i="34"/>
  <c r="BG27" i="34"/>
  <c r="AU41" i="34"/>
  <c r="BG29" i="34" s="1"/>
  <c r="AW41" i="34"/>
  <c r="BG31" i="34" s="1"/>
  <c r="AK74" i="34"/>
  <c r="BH19" i="34" s="1"/>
  <c r="L74" i="34"/>
  <c r="AP107" i="34"/>
  <c r="BI24" i="34" s="1"/>
  <c r="L41" i="34"/>
  <c r="Y195" i="54"/>
  <c r="R10" i="51"/>
  <c r="AC195" i="54"/>
  <c r="AA195" i="54"/>
  <c r="U10" i="51"/>
  <c r="W194" i="54"/>
  <c r="AI194" i="54" s="1"/>
  <c r="AG76" i="34" s="1"/>
  <c r="AG132" i="54"/>
  <c r="AE43" i="34"/>
  <c r="AK41" i="34"/>
  <c r="BG19" i="34" s="1"/>
  <c r="AF194" i="54"/>
  <c r="AD76" i="34" s="1"/>
  <c r="AE194" i="54"/>
  <c r="AC76" i="34"/>
  <c r="AG194" i="54"/>
  <c r="AE76" i="34"/>
  <c r="AO10" i="51"/>
  <c r="C10" i="51"/>
  <c r="W132" i="54"/>
  <c r="U43" i="34" s="1"/>
  <c r="AU10" i="51"/>
  <c r="AS10" i="51"/>
  <c r="T5" i="47"/>
  <c r="AH132" i="54"/>
  <c r="AF43" i="34"/>
  <c r="AD132" i="54"/>
  <c r="J132" i="54"/>
  <c r="I43" i="34" s="1"/>
  <c r="AF132" i="54"/>
  <c r="AD43" i="34"/>
  <c r="AU74" i="34"/>
  <c r="BH29" i="34"/>
  <c r="AH10" i="51"/>
  <c r="L10" i="51"/>
  <c r="W10" i="51"/>
  <c r="AD195" i="54"/>
  <c r="AB43" i="34"/>
  <c r="Y10" i="51"/>
  <c r="V10" i="51"/>
  <c r="AK10" i="51"/>
  <c r="J70" i="54"/>
  <c r="I10" i="34"/>
  <c r="AJ10" i="51"/>
  <c r="Y41" i="34"/>
  <c r="Q10" i="51"/>
  <c r="AN10" i="51"/>
  <c r="AM10" i="51"/>
  <c r="AM41" i="51" s="1"/>
  <c r="AH70" i="54"/>
  <c r="F107" i="34"/>
  <c r="G107" i="34"/>
  <c r="AF70" i="54"/>
  <c r="AW10" i="51"/>
  <c r="M10" i="51"/>
  <c r="D5" i="47"/>
  <c r="AN41" i="34"/>
  <c r="AL10" i="51"/>
  <c r="AP10" i="51"/>
  <c r="AR41" i="34"/>
  <c r="AT41" i="34"/>
  <c r="AR10" i="51"/>
  <c r="AT10" i="51"/>
  <c r="AV41" i="34"/>
  <c r="AX41" i="34"/>
  <c r="AV10" i="51"/>
  <c r="Z74" i="34"/>
  <c r="X10" i="51"/>
  <c r="AQ10" i="51"/>
  <c r="AQ41" i="51" s="1"/>
  <c r="AS74" i="34"/>
  <c r="W70" i="54"/>
  <c r="AG70" i="54"/>
  <c r="G43" i="34"/>
  <c r="F10" i="51"/>
  <c r="E10" i="51"/>
  <c r="L5" i="47"/>
  <c r="J10" i="51"/>
  <c r="AH195" i="41"/>
  <c r="J35" i="47"/>
  <c r="I35" i="47"/>
  <c r="A35" i="47"/>
  <c r="Z40" i="51"/>
  <c r="AE195" i="41"/>
  <c r="AE40" i="34"/>
  <c r="AC40" i="51"/>
  <c r="AF195" i="41"/>
  <c r="AA39" i="51"/>
  <c r="AE195" i="42"/>
  <c r="J195" i="42"/>
  <c r="AE34" i="47" s="1"/>
  <c r="P34" i="47"/>
  <c r="AF105" i="34"/>
  <c r="AG195" i="42"/>
  <c r="I34" i="47"/>
  <c r="AH195" i="42"/>
  <c r="A34" i="47"/>
  <c r="I39" i="34"/>
  <c r="Z39" i="51"/>
  <c r="AD195" i="42"/>
  <c r="AF72" i="34"/>
  <c r="G195" i="35"/>
  <c r="AH195" i="35"/>
  <c r="I38" i="34"/>
  <c r="AD195" i="35"/>
  <c r="AC38" i="34"/>
  <c r="AA38" i="51" s="1"/>
  <c r="AG195" i="35"/>
  <c r="Z37" i="51"/>
  <c r="AB37" i="51"/>
  <c r="J195" i="36"/>
  <c r="AE32" i="47" s="1"/>
  <c r="AH195" i="36"/>
  <c r="AF70" i="34"/>
  <c r="AB37" i="34"/>
  <c r="N32" i="47" s="1"/>
  <c r="AE195" i="36"/>
  <c r="AF195" i="36"/>
  <c r="AJ70" i="36"/>
  <c r="AH37" i="34" s="1"/>
  <c r="I32" i="47"/>
  <c r="P32" i="47"/>
  <c r="A32" i="47"/>
  <c r="J32" i="47"/>
  <c r="AG195" i="37"/>
  <c r="AH195" i="37"/>
  <c r="AD195" i="37"/>
  <c r="AF36" i="34"/>
  <c r="AD36" i="51"/>
  <c r="CB36" i="51" s="1"/>
  <c r="Z36" i="51"/>
  <c r="AF195" i="37"/>
  <c r="V102" i="34"/>
  <c r="K36" i="51" s="1"/>
  <c r="T36" i="51" s="1"/>
  <c r="A30" i="47"/>
  <c r="J195" i="38"/>
  <c r="AE30" i="47" s="1"/>
  <c r="J30" i="47"/>
  <c r="AE35" i="34"/>
  <c r="AC35" i="51"/>
  <c r="AF195" i="38"/>
  <c r="AE195" i="38"/>
  <c r="AF35" i="34"/>
  <c r="AD35" i="51" s="1"/>
  <c r="CB35" i="51" s="1"/>
  <c r="Z34" i="51"/>
  <c r="AJ194" i="39"/>
  <c r="AH100" i="34"/>
  <c r="I34" i="34"/>
  <c r="AD34" i="34"/>
  <c r="AD195" i="39"/>
  <c r="AG195" i="39"/>
  <c r="AF34" i="34"/>
  <c r="AD34" i="51"/>
  <c r="CB34" i="51" s="1"/>
  <c r="AB34" i="34"/>
  <c r="N29" i="47" s="1"/>
  <c r="P29" i="47"/>
  <c r="J29" i="47"/>
  <c r="I29" i="47"/>
  <c r="A29" i="47"/>
  <c r="AE33" i="34"/>
  <c r="AC33" i="51" s="1"/>
  <c r="V99" i="34"/>
  <c r="W195" i="40"/>
  <c r="AI132" i="40"/>
  <c r="AG66" i="34" s="1"/>
  <c r="AE195" i="40"/>
  <c r="AC33" i="34"/>
  <c r="AA33" i="51"/>
  <c r="AJ70" i="40"/>
  <c r="AH33" i="34"/>
  <c r="AB33" i="51"/>
  <c r="K33" i="51"/>
  <c r="T33" i="51" s="1"/>
  <c r="AJ194" i="40"/>
  <c r="AH99" i="34" s="1"/>
  <c r="AI70" i="40"/>
  <c r="AG33" i="34" s="1"/>
  <c r="AF195" i="40"/>
  <c r="AF66" i="34"/>
  <c r="AH195" i="40"/>
  <c r="AJ132" i="40"/>
  <c r="AH66" i="34"/>
  <c r="AD195" i="40"/>
  <c r="P28" i="47"/>
  <c r="I28" i="47"/>
  <c r="A28" i="47"/>
  <c r="U28" i="47"/>
  <c r="V28" i="47"/>
  <c r="AF32" i="34"/>
  <c r="Z32" i="51"/>
  <c r="AE195" i="28"/>
  <c r="AJ132" i="28"/>
  <c r="AH65" i="34" s="1"/>
  <c r="AE32" i="34"/>
  <c r="AC32" i="51" s="1"/>
  <c r="AH195" i="28"/>
  <c r="AF65" i="34"/>
  <c r="AD32" i="51" s="1"/>
  <c r="CB32" i="51" s="1"/>
  <c r="AD32" i="34"/>
  <c r="AB32" i="51"/>
  <c r="J195" i="28"/>
  <c r="AE27" i="47"/>
  <c r="J195" i="32"/>
  <c r="AE26" i="47"/>
  <c r="AF195" i="32"/>
  <c r="T31" i="51"/>
  <c r="I31" i="34"/>
  <c r="AG195" i="32"/>
  <c r="AD31" i="34"/>
  <c r="AB31" i="51"/>
  <c r="AD195" i="32"/>
  <c r="AH195" i="32"/>
  <c r="AF64" i="34"/>
  <c r="Z31" i="51"/>
  <c r="AC31" i="34"/>
  <c r="AA31" i="51"/>
  <c r="P26" i="47"/>
  <c r="A26" i="47"/>
  <c r="J26" i="47"/>
  <c r="AD195" i="33"/>
  <c r="AE195" i="33"/>
  <c r="Z30" i="51"/>
  <c r="J195" i="33"/>
  <c r="AE25" i="47"/>
  <c r="AF96" i="34"/>
  <c r="AI194" i="33"/>
  <c r="AG96" i="34" s="1"/>
  <c r="AE30" i="34"/>
  <c r="AC30" i="51" s="1"/>
  <c r="AI132" i="33"/>
  <c r="AG63" i="34" s="1"/>
  <c r="J25" i="47"/>
  <c r="A25" i="47"/>
  <c r="I25" i="47"/>
  <c r="AF30" i="34"/>
  <c r="AH195" i="33"/>
  <c r="AE195" i="29"/>
  <c r="J195" i="29"/>
  <c r="AE24" i="47" s="1"/>
  <c r="AC29" i="34"/>
  <c r="AA29" i="51" s="1"/>
  <c r="AD195" i="29"/>
  <c r="AH195" i="29"/>
  <c r="I24" i="47"/>
  <c r="P24" i="47"/>
  <c r="A24" i="47"/>
  <c r="AE195" i="30"/>
  <c r="AF94" i="34"/>
  <c r="Z28" i="51"/>
  <c r="AF61" i="34"/>
  <c r="J195" i="30"/>
  <c r="AE23" i="47"/>
  <c r="AC28" i="34"/>
  <c r="AA28" i="51"/>
  <c r="AG195" i="30"/>
  <c r="AF195" i="30"/>
  <c r="AH195" i="30"/>
  <c r="J195" i="31"/>
  <c r="AE22" i="47" s="1"/>
  <c r="AE195" i="31"/>
  <c r="Z27" i="51"/>
  <c r="V93" i="34"/>
  <c r="AD27" i="34"/>
  <c r="AB27" i="51" s="1"/>
  <c r="AG195" i="31"/>
  <c r="Z26" i="51"/>
  <c r="AD195" i="5"/>
  <c r="J195" i="5"/>
  <c r="AE21" i="47"/>
  <c r="AB26" i="34"/>
  <c r="N21" i="47"/>
  <c r="AG195" i="5"/>
  <c r="I26" i="34"/>
  <c r="AH195" i="5"/>
  <c r="AF195" i="5"/>
  <c r="V92" i="34"/>
  <c r="K26" i="51"/>
  <c r="T26" i="51" s="1"/>
  <c r="A21" i="47"/>
  <c r="I21" i="47"/>
  <c r="P21" i="47"/>
  <c r="J195" i="6"/>
  <c r="AE20" i="47"/>
  <c r="AG195" i="6"/>
  <c r="AA25" i="51"/>
  <c r="P20" i="47"/>
  <c r="I20" i="47"/>
  <c r="AE195" i="6"/>
  <c r="J20" i="47"/>
  <c r="AD195" i="6"/>
  <c r="Z25" i="51"/>
  <c r="AH195" i="6"/>
  <c r="AF58" i="34"/>
  <c r="AF25" i="34"/>
  <c r="AD25" i="51"/>
  <c r="CB25" i="51" s="1"/>
  <c r="I19" i="47"/>
  <c r="A19" i="47"/>
  <c r="AE195" i="7"/>
  <c r="AF195" i="7"/>
  <c r="AG195" i="7"/>
  <c r="T24" i="51"/>
  <c r="AF57" i="34"/>
  <c r="AB24" i="34"/>
  <c r="N19" i="47" s="1"/>
  <c r="AF24" i="34"/>
  <c r="AG195" i="8"/>
  <c r="N74" i="34"/>
  <c r="BH11" i="34" s="1"/>
  <c r="BJ11" i="34" s="1"/>
  <c r="AH195" i="8"/>
  <c r="AB23" i="34"/>
  <c r="N18" i="47" s="1"/>
  <c r="Z23" i="51"/>
  <c r="AF23" i="34"/>
  <c r="AD23" i="51" s="1"/>
  <c r="CB23" i="51" s="1"/>
  <c r="AE195" i="8"/>
  <c r="AJ132" i="9"/>
  <c r="AH55" i="34"/>
  <c r="AD195" i="9"/>
  <c r="AF22" i="34"/>
  <c r="AC22" i="51"/>
  <c r="AE195" i="9"/>
  <c r="D48" i="51"/>
  <c r="AD21" i="34"/>
  <c r="J195" i="10"/>
  <c r="AE16" i="47" s="1"/>
  <c r="AE195" i="10"/>
  <c r="AG195" i="10"/>
  <c r="AC21" i="34"/>
  <c r="AA21" i="51" s="1"/>
  <c r="G21" i="51"/>
  <c r="V86" i="34"/>
  <c r="J195" i="11"/>
  <c r="AE15" i="47" s="1"/>
  <c r="AI194" i="11"/>
  <c r="AG86" i="34" s="1"/>
  <c r="AI132" i="11"/>
  <c r="AG53" i="34"/>
  <c r="AF20" i="34"/>
  <c r="AJ132" i="11"/>
  <c r="AH53" i="34" s="1"/>
  <c r="AE195" i="11"/>
  <c r="AH195" i="11"/>
  <c r="AD195" i="12"/>
  <c r="AF85" i="34"/>
  <c r="AI194" i="12"/>
  <c r="AG85" i="34" s="1"/>
  <c r="AE195" i="12"/>
  <c r="AH195" i="12"/>
  <c r="AF52" i="34"/>
  <c r="Z19" i="51"/>
  <c r="AI132" i="12"/>
  <c r="AG52" i="34" s="1"/>
  <c r="AD19" i="51"/>
  <c r="CB19" i="51" s="1"/>
  <c r="P14" i="47"/>
  <c r="AD19" i="34"/>
  <c r="AB19" i="51"/>
  <c r="A14" i="47"/>
  <c r="I14" i="47"/>
  <c r="J195" i="12"/>
  <c r="AE14" i="47"/>
  <c r="J13" i="47"/>
  <c r="AF84" i="34"/>
  <c r="AI194" i="13"/>
  <c r="AG84" i="34" s="1"/>
  <c r="AG195" i="13"/>
  <c r="AF18" i="34"/>
  <c r="I13" i="47"/>
  <c r="AE195" i="13"/>
  <c r="AH195" i="14"/>
  <c r="AF50" i="34"/>
  <c r="AD195" i="14"/>
  <c r="AE195" i="14"/>
  <c r="Z16" i="51"/>
  <c r="AE195" i="15"/>
  <c r="F16" i="51"/>
  <c r="G16" i="51"/>
  <c r="AI194" i="15"/>
  <c r="AG82" i="34"/>
  <c r="AD195" i="15"/>
  <c r="AF195" i="15"/>
  <c r="J195" i="15"/>
  <c r="AE11" i="47"/>
  <c r="BG33" i="34"/>
  <c r="AG195" i="15"/>
  <c r="AE195" i="16"/>
  <c r="T15" i="51"/>
  <c r="AF15" i="34"/>
  <c r="AH195" i="16"/>
  <c r="AF195" i="16"/>
  <c r="AD195" i="16"/>
  <c r="J195" i="17"/>
  <c r="AE9" i="47"/>
  <c r="I9" i="47"/>
  <c r="I14" i="34"/>
  <c r="AH195" i="17"/>
  <c r="AF14" i="34"/>
  <c r="P9" i="47"/>
  <c r="AE195" i="17"/>
  <c r="AE14" i="34"/>
  <c r="AC14" i="51" s="1"/>
  <c r="J9" i="47"/>
  <c r="AG195" i="17"/>
  <c r="AD195" i="18"/>
  <c r="AE195" i="18"/>
  <c r="AF195" i="18"/>
  <c r="Z13" i="51"/>
  <c r="AD13" i="34"/>
  <c r="AB13" i="51" s="1"/>
  <c r="J195" i="18"/>
  <c r="AE8" i="47" s="1"/>
  <c r="AF195" i="3"/>
  <c r="AE78" i="34"/>
  <c r="AD195" i="3"/>
  <c r="AG195" i="3"/>
  <c r="Y108" i="34"/>
  <c r="W41" i="51"/>
  <c r="G62" i="51"/>
  <c r="AE195" i="3"/>
  <c r="J195" i="3"/>
  <c r="AE7" i="47"/>
  <c r="AD12" i="51"/>
  <c r="CB12" i="51" s="1"/>
  <c r="CD12" i="51" s="1"/>
  <c r="V78" i="34"/>
  <c r="P12" i="34"/>
  <c r="Z108" i="34"/>
  <c r="AF77" i="34"/>
  <c r="AJ132" i="2"/>
  <c r="AH44" i="34" s="1"/>
  <c r="AD195" i="2"/>
  <c r="I11" i="34"/>
  <c r="AW108" i="34"/>
  <c r="J41" i="51"/>
  <c r="BI23" i="34"/>
  <c r="AB11" i="34"/>
  <c r="AE195" i="2"/>
  <c r="BH31" i="34"/>
  <c r="V77" i="34"/>
  <c r="AO108" i="34"/>
  <c r="L108" i="34"/>
  <c r="BK11" i="51"/>
  <c r="BK13" i="51" s="1"/>
  <c r="U76" i="34"/>
  <c r="AJ194" i="54"/>
  <c r="AH76" i="34"/>
  <c r="AI132" i="54"/>
  <c r="AG43" i="34"/>
  <c r="AJ132" i="54"/>
  <c r="AH43" i="34"/>
  <c r="AH195" i="54"/>
  <c r="AF195" i="54"/>
  <c r="J195" i="54"/>
  <c r="AE5" i="47"/>
  <c r="AJ70" i="54"/>
  <c r="AH10" i="34" s="1"/>
  <c r="AD10" i="34"/>
  <c r="AI70" i="54"/>
  <c r="AG10" i="34"/>
  <c r="AF10" i="34"/>
  <c r="AD10" i="51"/>
  <c r="X41" i="51"/>
  <c r="Z10" i="51"/>
  <c r="BG30" i="34"/>
  <c r="BG26" i="34"/>
  <c r="AG195" i="54"/>
  <c r="AE10" i="34"/>
  <c r="AS108" i="34"/>
  <c r="BH27" i="34"/>
  <c r="I5" i="47"/>
  <c r="A5" i="47"/>
  <c r="J5" i="47"/>
  <c r="K5" i="47" s="1"/>
  <c r="F5" i="47"/>
  <c r="P5" i="47"/>
  <c r="G10" i="51"/>
  <c r="W195" i="54"/>
  <c r="AJ195" i="54"/>
  <c r="AF10" i="51" s="1"/>
  <c r="U10" i="34"/>
  <c r="BG32" i="34"/>
  <c r="BJ32" i="34"/>
  <c r="BG28" i="34"/>
  <c r="BG14" i="34"/>
  <c r="BG22" i="34"/>
  <c r="AD39" i="51"/>
  <c r="CB39" i="51" s="1"/>
  <c r="AJ195" i="40"/>
  <c r="AF33" i="51" s="1"/>
  <c r="AI195" i="40"/>
  <c r="AE33" i="51" s="1"/>
  <c r="AD30" i="51"/>
  <c r="CB30" i="51" s="1"/>
  <c r="AD24" i="51"/>
  <c r="CB24" i="51" s="1"/>
  <c r="BJ13" i="51"/>
  <c r="Q12" i="34"/>
  <c r="AI195" i="54"/>
  <c r="AE10" i="51" s="1"/>
  <c r="AC10" i="51"/>
  <c r="BG37" i="34"/>
  <c r="CB10" i="51"/>
  <c r="BJ27" i="34"/>
  <c r="BH40" i="34"/>
  <c r="BJ28" i="34"/>
  <c r="BG39" i="34"/>
  <c r="J195" i="2"/>
  <c r="AE6" i="47"/>
  <c r="BH16" i="51"/>
  <c r="N17" i="47"/>
  <c r="AC24" i="51"/>
  <c r="AB25" i="51"/>
  <c r="M28" i="51"/>
  <c r="D23" i="47"/>
  <c r="D16" i="47"/>
  <c r="M21" i="51"/>
  <c r="M11" i="51"/>
  <c r="D6" i="47"/>
  <c r="U7" i="47"/>
  <c r="O41" i="34"/>
  <c r="D7" i="47"/>
  <c r="M12" i="51"/>
  <c r="M22" i="51"/>
  <c r="D17" i="47"/>
  <c r="Y14" i="51"/>
  <c r="Z14" i="51" s="1"/>
  <c r="AA74" i="34"/>
  <c r="D22" i="47"/>
  <c r="M27" i="51"/>
  <c r="E18" i="51"/>
  <c r="E41" i="34"/>
  <c r="AI41" i="51"/>
  <c r="U8" i="47"/>
  <c r="V8" i="47"/>
  <c r="V15" i="47"/>
  <c r="AA37" i="51"/>
  <c r="N34" i="47"/>
  <c r="Y12" i="51"/>
  <c r="Z12" i="51" s="1"/>
  <c r="AA41" i="34"/>
  <c r="M16" i="51"/>
  <c r="D11" i="47"/>
  <c r="E74" i="34"/>
  <c r="E13" i="51"/>
  <c r="M38" i="51"/>
  <c r="D33" i="47"/>
  <c r="D27" i="47"/>
  <c r="M32" i="51"/>
  <c r="N22" i="47"/>
  <c r="AA27" i="51"/>
  <c r="N23" i="47"/>
  <c r="AB34" i="51"/>
  <c r="N31" i="47"/>
  <c r="AC36" i="51"/>
  <c r="N33" i="47"/>
  <c r="D10" i="47"/>
  <c r="M15" i="51"/>
  <c r="M13" i="51"/>
  <c r="D8" i="47"/>
  <c r="S41" i="34"/>
  <c r="S108" i="34" s="1"/>
  <c r="Q11" i="51"/>
  <c r="Q41" i="51" s="1"/>
  <c r="M36" i="51"/>
  <c r="D31" i="47"/>
  <c r="U13" i="47"/>
  <c r="AF80" i="34"/>
  <c r="I22" i="34"/>
  <c r="AD23" i="34"/>
  <c r="AB23" i="51"/>
  <c r="J19" i="47"/>
  <c r="AH195" i="31"/>
  <c r="AI194" i="40"/>
  <c r="AG99" i="34"/>
  <c r="AD28" i="47"/>
  <c r="AC28" i="47"/>
  <c r="Y10" i="47"/>
  <c r="Z10" i="47"/>
  <c r="AC14" i="47"/>
  <c r="AD14" i="47"/>
  <c r="Z7" i="47"/>
  <c r="E195" i="37"/>
  <c r="G195" i="37" s="1"/>
  <c r="G70" i="28"/>
  <c r="O56" i="34"/>
  <c r="AO31" i="51"/>
  <c r="V17" i="47"/>
  <c r="V15" i="51"/>
  <c r="Q195" i="11"/>
  <c r="AD17" i="34"/>
  <c r="AB35" i="34"/>
  <c r="AC22" i="47"/>
  <c r="AD22" i="47"/>
  <c r="AF49" i="34"/>
  <c r="A13" i="47"/>
  <c r="J195" i="13"/>
  <c r="AE13" i="47"/>
  <c r="AG195" i="12"/>
  <c r="AF27" i="34"/>
  <c r="AG195" i="29"/>
  <c r="AF97" i="34"/>
  <c r="AD31" i="51" s="1"/>
  <c r="CB31" i="51" s="1"/>
  <c r="Q195" i="9"/>
  <c r="AD20" i="47"/>
  <c r="AC30" i="47"/>
  <c r="AD30" i="47"/>
  <c r="AS14" i="51"/>
  <c r="AG195" i="14"/>
  <c r="AU12" i="51"/>
  <c r="AU41" i="51"/>
  <c r="G132" i="30"/>
  <c r="U24" i="47"/>
  <c r="W11" i="34"/>
  <c r="G70" i="10"/>
  <c r="U195" i="8"/>
  <c r="W30" i="34"/>
  <c r="U30" i="51" s="1"/>
  <c r="F195" i="40"/>
  <c r="G195" i="40" s="1"/>
  <c r="AT99" i="34"/>
  <c r="AY101" i="34"/>
  <c r="Z195" i="37"/>
  <c r="AJ70" i="34"/>
  <c r="AM195" i="36"/>
  <c r="P195" i="54"/>
  <c r="BB195" i="2"/>
  <c r="AL14" i="34"/>
  <c r="X16" i="34"/>
  <c r="AL102" i="34"/>
  <c r="AJ36" i="51"/>
  <c r="AO195" i="37"/>
  <c r="G132" i="35"/>
  <c r="Y27" i="47"/>
  <c r="Z27" i="47"/>
  <c r="F20" i="34"/>
  <c r="F58" i="34"/>
  <c r="AY195" i="28"/>
  <c r="AN67" i="34"/>
  <c r="G70" i="36"/>
  <c r="BA195" i="36"/>
  <c r="F71" i="34"/>
  <c r="AP195" i="42"/>
  <c r="AX103" i="34"/>
  <c r="AW195" i="35"/>
  <c r="AL105" i="34"/>
  <c r="AJ39" i="51"/>
  <c r="AU106" i="34"/>
  <c r="G58" i="34"/>
  <c r="F25" i="51"/>
  <c r="F74" i="34"/>
  <c r="AJ14" i="51"/>
  <c r="AL41" i="34"/>
  <c r="AH37" i="51"/>
  <c r="AJ74" i="34"/>
  <c r="AD27" i="51"/>
  <c r="CB27" i="51"/>
  <c r="AD16" i="51"/>
  <c r="CB16" i="51" s="1"/>
  <c r="N30" i="47"/>
  <c r="P7" i="47"/>
  <c r="J7" i="47"/>
  <c r="A7" i="47"/>
  <c r="I7" i="47"/>
  <c r="AV37" i="51"/>
  <c r="AV41" i="51" s="1"/>
  <c r="AX107" i="34"/>
  <c r="G20" i="34"/>
  <c r="F41" i="34"/>
  <c r="G41" i="34" s="1"/>
  <c r="F20" i="51"/>
  <c r="V96" i="34"/>
  <c r="K30" i="51"/>
  <c r="T30" i="51" s="1"/>
  <c r="U11" i="51"/>
  <c r="U41" i="51" s="1"/>
  <c r="W41" i="34"/>
  <c r="W108" i="34" s="1"/>
  <c r="M23" i="51"/>
  <c r="D53" i="51" s="1"/>
  <c r="D18" i="47"/>
  <c r="A27" i="47"/>
  <c r="I27" i="47"/>
  <c r="J27" i="47"/>
  <c r="P27" i="47"/>
  <c r="A22" i="47"/>
  <c r="P22" i="47"/>
  <c r="I22" i="47"/>
  <c r="J22" i="47"/>
  <c r="P17" i="47"/>
  <c r="J17" i="47"/>
  <c r="A17" i="47"/>
  <c r="I17" i="47"/>
  <c r="P6" i="47"/>
  <c r="A6" i="47"/>
  <c r="J6" i="47"/>
  <c r="I6" i="47"/>
  <c r="F6" i="47"/>
  <c r="I16" i="47"/>
  <c r="A16" i="47"/>
  <c r="P16" i="47"/>
  <c r="J16" i="47"/>
  <c r="G71" i="34"/>
  <c r="F38" i="51"/>
  <c r="G38" i="51"/>
  <c r="V16" i="51"/>
  <c r="X41" i="34"/>
  <c r="X108" i="34"/>
  <c r="AR33" i="51"/>
  <c r="AT107" i="34"/>
  <c r="J8" i="47"/>
  <c r="I8" i="47"/>
  <c r="A8" i="47"/>
  <c r="P8" i="47"/>
  <c r="AS40" i="51"/>
  <c r="AL34" i="51"/>
  <c r="AW35" i="51"/>
  <c r="AW41" i="51"/>
  <c r="AY107" i="34"/>
  <c r="V41" i="51"/>
  <c r="I31" i="47"/>
  <c r="P31" i="47"/>
  <c r="J31" i="47"/>
  <c r="A31" i="47"/>
  <c r="P10" i="47"/>
  <c r="J10" i="47"/>
  <c r="I10" i="47"/>
  <c r="A10" i="47"/>
  <c r="A33" i="47"/>
  <c r="I33" i="47"/>
  <c r="J33" i="47"/>
  <c r="P33" i="47"/>
  <c r="P11" i="47"/>
  <c r="A11" i="47"/>
  <c r="I11" i="47"/>
  <c r="J11" i="47"/>
  <c r="O74" i="34"/>
  <c r="I23" i="47"/>
  <c r="J23" i="47"/>
  <c r="A23" i="47"/>
  <c r="P23" i="47"/>
  <c r="BI28" i="34"/>
  <c r="AT108" i="34"/>
  <c r="BH33" i="34"/>
  <c r="BJ33" i="34" s="1"/>
  <c r="BJ14" i="51"/>
  <c r="BI32" i="34"/>
  <c r="AX108" i="34"/>
  <c r="D49" i="51"/>
  <c r="D50" i="51" s="1"/>
  <c r="G25" i="51"/>
  <c r="BI11" i="51"/>
  <c r="G74" i="34"/>
  <c r="P18" i="47"/>
  <c r="A18" i="47"/>
  <c r="I18" i="47"/>
  <c r="J18" i="47"/>
  <c r="G20" i="51"/>
  <c r="BG20" i="34"/>
  <c r="BG13" i="34"/>
  <c r="AZ41" i="34"/>
  <c r="AY108" i="34"/>
  <c r="F7" i="47"/>
  <c r="BG11" i="51"/>
  <c r="BE11" i="51" s="1"/>
  <c r="BI13" i="51"/>
  <c r="BI12" i="51" s="1"/>
  <c r="F8" i="47"/>
  <c r="BH15" i="51"/>
  <c r="F9" i="47"/>
  <c r="F10" i="47"/>
  <c r="F11" i="47" s="1"/>
  <c r="L24" i="51"/>
  <c r="J195" i="41"/>
  <c r="AE35" i="47" s="1"/>
  <c r="H108" i="34"/>
  <c r="J195" i="35"/>
  <c r="AE33" i="47" s="1"/>
  <c r="BG13" i="51"/>
  <c r="F41" i="51"/>
  <c r="G41" i="51" s="1"/>
  <c r="J195" i="8"/>
  <c r="AE18" i="47"/>
  <c r="I23" i="34"/>
  <c r="BH13" i="51"/>
  <c r="BG11" i="34"/>
  <c r="BG12" i="51"/>
  <c r="R71" i="41"/>
  <c r="R132" i="35"/>
  <c r="P71" i="34" s="1"/>
  <c r="R71" i="38"/>
  <c r="S194" i="38"/>
  <c r="R71" i="28"/>
  <c r="S70" i="28"/>
  <c r="P32" i="34"/>
  <c r="S132" i="32"/>
  <c r="S194" i="33"/>
  <c r="P96" i="34"/>
  <c r="D96" i="34"/>
  <c r="R196" i="33"/>
  <c r="P95" i="34"/>
  <c r="R196" i="29"/>
  <c r="S194" i="29"/>
  <c r="S194" i="30"/>
  <c r="P93" i="34"/>
  <c r="D93" i="34" s="1"/>
  <c r="P90" i="34"/>
  <c r="S194" i="7"/>
  <c r="R196" i="7"/>
  <c r="R132" i="8"/>
  <c r="S132" i="8" s="1"/>
  <c r="P55" i="34"/>
  <c r="D55" i="34" s="1"/>
  <c r="S132" i="9"/>
  <c r="R133" i="9"/>
  <c r="R132" i="11"/>
  <c r="S70" i="13"/>
  <c r="S194" i="13"/>
  <c r="R196" i="13"/>
  <c r="R71" i="14"/>
  <c r="P17" i="34"/>
  <c r="G12" i="47" s="1"/>
  <c r="S70" i="14"/>
  <c r="P83" i="34"/>
  <c r="D83" i="34" s="1"/>
  <c r="R132" i="14"/>
  <c r="S132" i="14" s="1"/>
  <c r="P49" i="34"/>
  <c r="R133" i="15"/>
  <c r="S132" i="15"/>
  <c r="S72" i="15"/>
  <c r="P47" i="34"/>
  <c r="S132" i="17"/>
  <c r="R133" i="17"/>
  <c r="D45" i="34"/>
  <c r="R133" i="3"/>
  <c r="S132" i="3"/>
  <c r="R132" i="2"/>
  <c r="R133" i="2" s="1"/>
  <c r="E41" i="47"/>
  <c r="H41" i="47"/>
  <c r="I41" i="47"/>
  <c r="V14" i="47"/>
  <c r="Z15" i="47"/>
  <c r="Z23" i="47"/>
  <c r="V26" i="47"/>
  <c r="U19" i="47"/>
  <c r="V6" i="47"/>
  <c r="V20" i="47"/>
  <c r="V32" i="47"/>
  <c r="Z34" i="47"/>
  <c r="V12" i="47"/>
  <c r="BC195" i="42"/>
  <c r="R133" i="35"/>
  <c r="D32" i="34"/>
  <c r="Q32" i="34"/>
  <c r="D95" i="34"/>
  <c r="Q95" i="34"/>
  <c r="Q93" i="34"/>
  <c r="Q90" i="34"/>
  <c r="D90" i="34"/>
  <c r="R133" i="8"/>
  <c r="Q55" i="34"/>
  <c r="P53" i="34"/>
  <c r="R133" i="11"/>
  <c r="S132" i="11"/>
  <c r="P50" i="34"/>
  <c r="D50" i="34" s="1"/>
  <c r="Q17" i="34"/>
  <c r="Q83" i="34"/>
  <c r="D49" i="34"/>
  <c r="Q49" i="34"/>
  <c r="Q47" i="34"/>
  <c r="D47" i="34"/>
  <c r="D53" i="34"/>
  <c r="Q53" i="34"/>
  <c r="W195" i="41"/>
  <c r="AJ194" i="41"/>
  <c r="AH106" i="34"/>
  <c r="AI194" i="41"/>
  <c r="AG106" i="34"/>
  <c r="U106" i="34"/>
  <c r="U40" i="34"/>
  <c r="S40" i="51" s="1"/>
  <c r="AI70" i="41"/>
  <c r="AG40" i="34" s="1"/>
  <c r="AJ70" i="41"/>
  <c r="AH40" i="34" s="1"/>
  <c r="V195" i="41"/>
  <c r="AJ132" i="41"/>
  <c r="AH73" i="34"/>
  <c r="AI132" i="41"/>
  <c r="AG73" i="34"/>
  <c r="W195" i="42"/>
  <c r="U105" i="34"/>
  <c r="S39" i="51" s="1"/>
  <c r="AJ194" i="42"/>
  <c r="AH105" i="34"/>
  <c r="AI194" i="42"/>
  <c r="AG105" i="34"/>
  <c r="AI132" i="42"/>
  <c r="AG72" i="34"/>
  <c r="U72" i="34"/>
  <c r="AJ132" i="42"/>
  <c r="AH72" i="34" s="1"/>
  <c r="AJ70" i="42"/>
  <c r="AH39" i="34"/>
  <c r="AI70" i="42"/>
  <c r="AG39" i="34"/>
  <c r="V195" i="42"/>
  <c r="U71" i="34"/>
  <c r="AI132" i="35"/>
  <c r="AG71" i="34"/>
  <c r="AJ132" i="35"/>
  <c r="AH71" i="34"/>
  <c r="U104" i="34"/>
  <c r="AI194" i="35"/>
  <c r="AG104" i="34" s="1"/>
  <c r="AJ194" i="35"/>
  <c r="AH104" i="34" s="1"/>
  <c r="W195" i="35"/>
  <c r="AI70" i="35"/>
  <c r="AG38" i="34"/>
  <c r="AJ70" i="35"/>
  <c r="AH38" i="34"/>
  <c r="U38" i="34"/>
  <c r="V195" i="36"/>
  <c r="U37" i="34"/>
  <c r="S37" i="51"/>
  <c r="AI132" i="36"/>
  <c r="AG70" i="34"/>
  <c r="AJ194" i="36"/>
  <c r="AH103" i="34"/>
  <c r="AI194" i="36"/>
  <c r="AG103" i="34"/>
  <c r="W195" i="36"/>
  <c r="AJ132" i="36"/>
  <c r="AH70" i="34" s="1"/>
  <c r="AJ194" i="37"/>
  <c r="AH102" i="34" s="1"/>
  <c r="AI194" i="37"/>
  <c r="AG102" i="34" s="1"/>
  <c r="U102" i="34"/>
  <c r="W195" i="37"/>
  <c r="AI70" i="37"/>
  <c r="AG36" i="34" s="1"/>
  <c r="U36" i="34"/>
  <c r="S36" i="51" s="1"/>
  <c r="AJ70" i="37"/>
  <c r="AH36" i="34" s="1"/>
  <c r="R36" i="51"/>
  <c r="AI132" i="37"/>
  <c r="AG69" i="34"/>
  <c r="T102" i="34"/>
  <c r="AJ132" i="37"/>
  <c r="AH69" i="34" s="1"/>
  <c r="AJ132" i="38"/>
  <c r="AH68" i="34" s="1"/>
  <c r="U68" i="34"/>
  <c r="AI132" i="38"/>
  <c r="AG68" i="34"/>
  <c r="W195" i="38"/>
  <c r="AI70" i="38"/>
  <c r="AG35" i="34" s="1"/>
  <c r="U35" i="34"/>
  <c r="AJ70" i="38"/>
  <c r="AH35" i="34" s="1"/>
  <c r="AJ132" i="39"/>
  <c r="AH67" i="34" s="1"/>
  <c r="AI194" i="39"/>
  <c r="AG100" i="34" s="1"/>
  <c r="AJ70" i="39"/>
  <c r="AH34" i="34" s="1"/>
  <c r="AI132" i="39"/>
  <c r="AG67" i="34" s="1"/>
  <c r="W195" i="39"/>
  <c r="AI70" i="39"/>
  <c r="AG34" i="34"/>
  <c r="AI194" i="28"/>
  <c r="AG98" i="34"/>
  <c r="U98" i="34"/>
  <c r="S32" i="51"/>
  <c r="AJ194" i="28"/>
  <c r="AH98" i="34"/>
  <c r="W195" i="28"/>
  <c r="AI132" i="28"/>
  <c r="AG65" i="34" s="1"/>
  <c r="V195" i="28"/>
  <c r="AI70" i="28"/>
  <c r="AG32" i="34"/>
  <c r="AJ70" i="28"/>
  <c r="AH32" i="34"/>
  <c r="AI132" i="32"/>
  <c r="AG64" i="34"/>
  <c r="U64" i="34"/>
  <c r="S31" i="51"/>
  <c r="AJ132" i="32"/>
  <c r="AH64" i="34"/>
  <c r="AJ70" i="32"/>
  <c r="AH31" i="34"/>
  <c r="AI70" i="32"/>
  <c r="AG31" i="34"/>
  <c r="AI194" i="32"/>
  <c r="AG97" i="34"/>
  <c r="V195" i="32"/>
  <c r="W195" i="32"/>
  <c r="AJ194" i="32"/>
  <c r="AH97" i="34"/>
  <c r="AJ70" i="33"/>
  <c r="AH30" i="34"/>
  <c r="U30" i="34"/>
  <c r="S30" i="51"/>
  <c r="AI70" i="33"/>
  <c r="AG30" i="34"/>
  <c r="AJ194" i="33"/>
  <c r="AH96" i="34"/>
  <c r="AJ132" i="33"/>
  <c r="AH63" i="34"/>
  <c r="W195" i="33"/>
  <c r="AJ194" i="29"/>
  <c r="AH95" i="34" s="1"/>
  <c r="W195" i="29"/>
  <c r="U95" i="34"/>
  <c r="AI194" i="29"/>
  <c r="AG95" i="34" s="1"/>
  <c r="AI132" i="29"/>
  <c r="AG62" i="34" s="1"/>
  <c r="U62" i="34"/>
  <c r="AJ132" i="29"/>
  <c r="AH62" i="34"/>
  <c r="AJ70" i="29"/>
  <c r="AH29" i="34"/>
  <c r="AI70" i="29"/>
  <c r="AG29" i="34"/>
  <c r="U29" i="34"/>
  <c r="S29" i="51"/>
  <c r="T95" i="34"/>
  <c r="R29" i="51"/>
  <c r="AJ70" i="30"/>
  <c r="AH28" i="34"/>
  <c r="U28" i="34"/>
  <c r="AI70" i="30"/>
  <c r="AG28" i="34" s="1"/>
  <c r="AI132" i="30"/>
  <c r="AG61" i="34" s="1"/>
  <c r="U61" i="34"/>
  <c r="AJ132" i="30"/>
  <c r="AH61" i="34"/>
  <c r="W195" i="30"/>
  <c r="AI194" i="30"/>
  <c r="AG94" i="34" s="1"/>
  <c r="AJ194" i="30"/>
  <c r="AH94" i="34" s="1"/>
  <c r="U94" i="34"/>
  <c r="U60" i="34"/>
  <c r="AJ132" i="31"/>
  <c r="AH60" i="34" s="1"/>
  <c r="AI132" i="31"/>
  <c r="AG60" i="34" s="1"/>
  <c r="AI70" i="31"/>
  <c r="AG27" i="34" s="1"/>
  <c r="U27" i="34"/>
  <c r="S27" i="51" s="1"/>
  <c r="AJ70" i="31"/>
  <c r="AH27" i="34" s="1"/>
  <c r="AJ194" i="31"/>
  <c r="AH93" i="34" s="1"/>
  <c r="V195" i="31"/>
  <c r="W195" i="31"/>
  <c r="AI194" i="31"/>
  <c r="AG93" i="34" s="1"/>
  <c r="AI132" i="5"/>
  <c r="AG59" i="34" s="1"/>
  <c r="U59" i="34"/>
  <c r="AJ132" i="5"/>
  <c r="AH59" i="34"/>
  <c r="AJ70" i="5"/>
  <c r="AH26" i="34"/>
  <c r="AI70" i="5"/>
  <c r="AG26" i="34"/>
  <c r="U26" i="34"/>
  <c r="S26" i="51"/>
  <c r="AI194" i="5"/>
  <c r="AG92" i="34"/>
  <c r="V195" i="5"/>
  <c r="W195" i="5"/>
  <c r="AJ194" i="5"/>
  <c r="AH92" i="34"/>
  <c r="AI194" i="6"/>
  <c r="AG91" i="34"/>
  <c r="AJ194" i="6"/>
  <c r="AH91" i="34"/>
  <c r="U91" i="34"/>
  <c r="W195" i="6"/>
  <c r="AI132" i="6"/>
  <c r="AG58" i="34"/>
  <c r="U58" i="34"/>
  <c r="S25" i="51"/>
  <c r="AJ132" i="6"/>
  <c r="AH58" i="34"/>
  <c r="T91" i="34"/>
  <c r="R25" i="51"/>
  <c r="AJ70" i="6"/>
  <c r="AH25" i="34"/>
  <c r="AI70" i="6"/>
  <c r="AG25" i="34"/>
  <c r="U90" i="34"/>
  <c r="AI194" i="7"/>
  <c r="AG90" i="34" s="1"/>
  <c r="AJ194" i="7"/>
  <c r="AH90" i="34" s="1"/>
  <c r="W195" i="7"/>
  <c r="AI132" i="7"/>
  <c r="AG57" i="34"/>
  <c r="AJ132" i="7"/>
  <c r="AH57" i="34"/>
  <c r="U57" i="34"/>
  <c r="S24" i="51"/>
  <c r="AI70" i="7"/>
  <c r="AG24" i="34"/>
  <c r="AJ70" i="7"/>
  <c r="AH24" i="34"/>
  <c r="W195" i="8"/>
  <c r="AJ194" i="8"/>
  <c r="AH89" i="34" s="1"/>
  <c r="AI194" i="8"/>
  <c r="AG89" i="34" s="1"/>
  <c r="U89" i="34"/>
  <c r="AJ132" i="8"/>
  <c r="AH56" i="34"/>
  <c r="AI132" i="8"/>
  <c r="AG56" i="34"/>
  <c r="U56" i="34"/>
  <c r="U23" i="34"/>
  <c r="S23" i="51" s="1"/>
  <c r="AJ70" i="8"/>
  <c r="AH23" i="34" s="1"/>
  <c r="AI70" i="8"/>
  <c r="AG23" i="34" s="1"/>
  <c r="V195" i="8"/>
  <c r="AI132" i="9"/>
  <c r="AG55" i="34"/>
  <c r="AJ70" i="10"/>
  <c r="AH21" i="34" s="1"/>
  <c r="U21" i="34"/>
  <c r="AI70" i="10"/>
  <c r="AG21" i="34"/>
  <c r="T87" i="34"/>
  <c r="R21" i="51"/>
  <c r="AJ132" i="12"/>
  <c r="AH52" i="34" s="1"/>
  <c r="AJ70" i="12"/>
  <c r="AH19" i="34" s="1"/>
  <c r="AJ194" i="12"/>
  <c r="AH85" i="34" s="1"/>
  <c r="AI70" i="12"/>
  <c r="AG19" i="34" s="1"/>
  <c r="W195" i="12"/>
  <c r="AI70" i="13"/>
  <c r="AG18" i="34"/>
  <c r="U18" i="34"/>
  <c r="AJ70" i="13"/>
  <c r="AH18" i="34"/>
  <c r="AJ194" i="13"/>
  <c r="AH84" i="34"/>
  <c r="V195" i="13"/>
  <c r="AJ194" i="14"/>
  <c r="AH83" i="34" s="1"/>
  <c r="U83" i="34"/>
  <c r="AI194" i="14"/>
  <c r="AG83" i="34" s="1"/>
  <c r="AJ132" i="14"/>
  <c r="AH50" i="34" s="1"/>
  <c r="U50" i="34"/>
  <c r="AI132" i="14"/>
  <c r="AG50" i="34"/>
  <c r="V195" i="14"/>
  <c r="AJ70" i="15"/>
  <c r="AH16" i="34" s="1"/>
  <c r="W195" i="15"/>
  <c r="AI70" i="15"/>
  <c r="AG16" i="34"/>
  <c r="U16" i="34"/>
  <c r="U49" i="34"/>
  <c r="AJ132" i="15"/>
  <c r="AH49" i="34" s="1"/>
  <c r="AI132" i="15"/>
  <c r="AG49" i="34" s="1"/>
  <c r="V195" i="15"/>
  <c r="AJ194" i="15"/>
  <c r="AH82" i="34"/>
  <c r="T74" i="34"/>
  <c r="AJ194" i="16"/>
  <c r="AH81" i="34" s="1"/>
  <c r="U81" i="34"/>
  <c r="AI194" i="16"/>
  <c r="AG81" i="34" s="1"/>
  <c r="AJ132" i="16"/>
  <c r="AH48" i="34" s="1"/>
  <c r="U48" i="34"/>
  <c r="AI132" i="16"/>
  <c r="AG48" i="34"/>
  <c r="V107" i="34"/>
  <c r="AI132" i="17"/>
  <c r="AG47" i="34"/>
  <c r="V74" i="34"/>
  <c r="V195" i="17"/>
  <c r="AI70" i="17"/>
  <c r="AG14" i="34"/>
  <c r="AJ70" i="17"/>
  <c r="AH14" i="34"/>
  <c r="AJ132" i="17"/>
  <c r="AH47" i="34"/>
  <c r="AJ194" i="18"/>
  <c r="AH79" i="34"/>
  <c r="AI194" i="18"/>
  <c r="AG79" i="34"/>
  <c r="U79" i="34"/>
  <c r="W195" i="18"/>
  <c r="AJ132" i="18"/>
  <c r="AH46" i="34"/>
  <c r="U46" i="34"/>
  <c r="AI132" i="18"/>
  <c r="AG46" i="34" s="1"/>
  <c r="AI70" i="18"/>
  <c r="AG13" i="34" s="1"/>
  <c r="AJ70" i="18"/>
  <c r="AH13" i="34" s="1"/>
  <c r="U13" i="34"/>
  <c r="S13" i="51" s="1"/>
  <c r="V195" i="18"/>
  <c r="AI132" i="3"/>
  <c r="AG45" i="34"/>
  <c r="U45" i="34"/>
  <c r="AJ132" i="3"/>
  <c r="AH45" i="34" s="1"/>
  <c r="AI70" i="3"/>
  <c r="AG12" i="34" s="1"/>
  <c r="U12" i="34"/>
  <c r="AJ70" i="3"/>
  <c r="AH12" i="34"/>
  <c r="K11" i="51"/>
  <c r="T11" i="51"/>
  <c r="T77" i="34"/>
  <c r="AI132" i="2"/>
  <c r="AG44" i="34" s="1"/>
  <c r="V41" i="34"/>
  <c r="K10" i="51"/>
  <c r="AJ195" i="41"/>
  <c r="AF40" i="51" s="1"/>
  <c r="AI195" i="41"/>
  <c r="AE40" i="51" s="1"/>
  <c r="AI195" i="42"/>
  <c r="AE39" i="51" s="1"/>
  <c r="AJ195" i="42"/>
  <c r="AF39" i="51" s="1"/>
  <c r="AJ195" i="35"/>
  <c r="AF38" i="51" s="1"/>
  <c r="AI195" i="35"/>
  <c r="AE38" i="51" s="1"/>
  <c r="S38" i="51"/>
  <c r="AJ195" i="36"/>
  <c r="AF37" i="51"/>
  <c r="AI195" i="36"/>
  <c r="AE37" i="51"/>
  <c r="AI195" i="37"/>
  <c r="AE36" i="51"/>
  <c r="AJ195" i="37"/>
  <c r="AF36" i="51"/>
  <c r="AI195" i="38"/>
  <c r="AE35" i="51"/>
  <c r="AJ195" i="38"/>
  <c r="AF35" i="51"/>
  <c r="AI195" i="39"/>
  <c r="AE34" i="51"/>
  <c r="AJ195" i="39"/>
  <c r="AF34" i="51"/>
  <c r="AJ195" i="28"/>
  <c r="AF32" i="51"/>
  <c r="AI195" i="28"/>
  <c r="AE32" i="51"/>
  <c r="AI195" i="32"/>
  <c r="AE31" i="51"/>
  <c r="AJ195" i="32"/>
  <c r="AF31" i="51"/>
  <c r="AI195" i="33"/>
  <c r="AE30" i="51"/>
  <c r="AJ195" i="33"/>
  <c r="AF30" i="51"/>
  <c r="AI195" i="29"/>
  <c r="AE29" i="51"/>
  <c r="AJ195" i="29"/>
  <c r="AF29" i="51"/>
  <c r="AI195" i="30"/>
  <c r="AE28" i="51"/>
  <c r="AJ195" i="30"/>
  <c r="AF28" i="51"/>
  <c r="S28" i="51"/>
  <c r="AJ195" i="31"/>
  <c r="AF27" i="51" s="1"/>
  <c r="AI195" i="31"/>
  <c r="AE27" i="51" s="1"/>
  <c r="AI195" i="5"/>
  <c r="AE26" i="51" s="1"/>
  <c r="AJ195" i="5"/>
  <c r="AF26" i="51" s="1"/>
  <c r="AI195" i="6"/>
  <c r="AE25" i="51" s="1"/>
  <c r="AJ195" i="6"/>
  <c r="AF25" i="51" s="1"/>
  <c r="AI195" i="7"/>
  <c r="AE24" i="51" s="1"/>
  <c r="AJ195" i="7"/>
  <c r="AF24" i="51" s="1"/>
  <c r="AI195" i="8"/>
  <c r="AE23" i="51" s="1"/>
  <c r="AJ195" i="8"/>
  <c r="AF23" i="51" s="1"/>
  <c r="AJ195" i="12"/>
  <c r="AF19" i="51"/>
  <c r="AI195" i="12"/>
  <c r="AE19" i="51"/>
  <c r="V108" i="34"/>
  <c r="R11" i="51"/>
  <c r="T10" i="51"/>
  <c r="AD29" i="47"/>
  <c r="AC17" i="47"/>
  <c r="AD33" i="47"/>
  <c r="AD9" i="47"/>
  <c r="Z13" i="47"/>
  <c r="Z33" i="47"/>
  <c r="Z9" i="47"/>
  <c r="Z25" i="47"/>
  <c r="Z17" i="47"/>
  <c r="V21" i="47"/>
  <c r="U29" i="47"/>
  <c r="R194" i="41"/>
  <c r="S194" i="41"/>
  <c r="S134" i="41"/>
  <c r="R133" i="41"/>
  <c r="P73" i="34"/>
  <c r="S132" i="41"/>
  <c r="S72" i="41"/>
  <c r="P40" i="34"/>
  <c r="S134" i="42"/>
  <c r="S72" i="42"/>
  <c r="R70" i="42"/>
  <c r="S134" i="35"/>
  <c r="S132" i="35"/>
  <c r="S194" i="36"/>
  <c r="P103" i="34"/>
  <c r="R196" i="36"/>
  <c r="S134" i="36"/>
  <c r="R132" i="36"/>
  <c r="R132" i="37"/>
  <c r="P101" i="34"/>
  <c r="R133" i="38"/>
  <c r="S132" i="38"/>
  <c r="P68" i="34"/>
  <c r="R197" i="38"/>
  <c r="S72" i="38"/>
  <c r="R195" i="38"/>
  <c r="S195" i="38" s="1"/>
  <c r="P35" i="34"/>
  <c r="R194" i="39"/>
  <c r="R132" i="39"/>
  <c r="R70" i="39"/>
  <c r="S194" i="40"/>
  <c r="P99" i="34"/>
  <c r="R196" i="40"/>
  <c r="R71" i="40"/>
  <c r="P33" i="34"/>
  <c r="S70" i="40"/>
  <c r="S134" i="28"/>
  <c r="R132" i="28"/>
  <c r="R194" i="32"/>
  <c r="P64" i="34"/>
  <c r="R70" i="32"/>
  <c r="Q96" i="34"/>
  <c r="S132" i="33"/>
  <c r="P63" i="34"/>
  <c r="R133" i="33"/>
  <c r="S72" i="33"/>
  <c r="P30" i="34"/>
  <c r="R195" i="33"/>
  <c r="S195" i="33"/>
  <c r="S70" i="33"/>
  <c r="R71" i="33"/>
  <c r="R197" i="33" s="1"/>
  <c r="S10" i="33"/>
  <c r="P62" i="34"/>
  <c r="S132" i="29"/>
  <c r="R133" i="29"/>
  <c r="S120" i="29"/>
  <c r="R71" i="29"/>
  <c r="R197" i="29"/>
  <c r="R195" i="29"/>
  <c r="S195" i="29"/>
  <c r="S70" i="29"/>
  <c r="P29" i="34"/>
  <c r="G24" i="47" s="1"/>
  <c r="S10" i="29"/>
  <c r="Q94" i="34"/>
  <c r="D94" i="34"/>
  <c r="R196" i="30"/>
  <c r="R70" i="30"/>
  <c r="P28" i="34" s="1"/>
  <c r="S194" i="31"/>
  <c r="S132" i="31"/>
  <c r="R133" i="31"/>
  <c r="P60" i="34"/>
  <c r="N27" i="51" s="1"/>
  <c r="S72" i="31"/>
  <c r="S70" i="31"/>
  <c r="P27" i="34"/>
  <c r="R195" i="31"/>
  <c r="S195" i="31" s="1"/>
  <c r="R71" i="31"/>
  <c r="R197" i="31" s="1"/>
  <c r="S10" i="31"/>
  <c r="R194" i="5"/>
  <c r="R132" i="5"/>
  <c r="S132" i="5" s="1"/>
  <c r="S10" i="5"/>
  <c r="P91" i="34"/>
  <c r="R196" i="6"/>
  <c r="S194" i="6"/>
  <c r="S128" i="6"/>
  <c r="R71" i="6"/>
  <c r="P25" i="34"/>
  <c r="S70" i="6"/>
  <c r="R132" i="7"/>
  <c r="R70" i="7"/>
  <c r="P24" i="34" s="1"/>
  <c r="P56" i="34"/>
  <c r="P23" i="34"/>
  <c r="Q23" i="34" s="1"/>
  <c r="S70" i="8"/>
  <c r="R196" i="9"/>
  <c r="P88" i="34"/>
  <c r="S194" i="9"/>
  <c r="S134" i="9"/>
  <c r="R70" i="9"/>
  <c r="R71" i="9" s="1"/>
  <c r="R197" i="9" s="1"/>
  <c r="S134" i="10"/>
  <c r="R132" i="10"/>
  <c r="R70" i="10"/>
  <c r="P21" i="34" s="1"/>
  <c r="S134" i="11"/>
  <c r="S10" i="11"/>
  <c r="S194" i="12"/>
  <c r="P85" i="34"/>
  <c r="R196" i="12"/>
  <c r="R132" i="12"/>
  <c r="S10" i="12"/>
  <c r="Q84" i="34"/>
  <c r="D84" i="34"/>
  <c r="D18" i="34"/>
  <c r="Q18" i="34"/>
  <c r="R71" i="13"/>
  <c r="R196" i="14"/>
  <c r="R195" i="14"/>
  <c r="S195" i="14" s="1"/>
  <c r="R133" i="14"/>
  <c r="R197" i="14" s="1"/>
  <c r="N17" i="51"/>
  <c r="CC17" i="51" s="1"/>
  <c r="R194" i="15"/>
  <c r="P16" i="34"/>
  <c r="D16" i="34" s="1"/>
  <c r="S70" i="15"/>
  <c r="R195" i="15"/>
  <c r="S195" i="15" s="1"/>
  <c r="R71" i="15"/>
  <c r="R197" i="15" s="1"/>
  <c r="S10" i="15"/>
  <c r="R194" i="16"/>
  <c r="R195" i="16" s="1"/>
  <c r="S195" i="16" s="1"/>
  <c r="R133" i="16"/>
  <c r="S132" i="16"/>
  <c r="P48" i="34"/>
  <c r="P15" i="34"/>
  <c r="D15" i="34" s="1"/>
  <c r="R71" i="16"/>
  <c r="S70" i="16"/>
  <c r="S10" i="16"/>
  <c r="P80" i="34"/>
  <c r="Q80" i="34" s="1"/>
  <c r="R196" i="17"/>
  <c r="S194" i="17"/>
  <c r="S134" i="17"/>
  <c r="S70" i="17"/>
  <c r="P14" i="34"/>
  <c r="R195" i="17"/>
  <c r="S195" i="17" s="1"/>
  <c r="R71" i="17"/>
  <c r="R197" i="17" s="1"/>
  <c r="S194" i="18"/>
  <c r="P79" i="34"/>
  <c r="R196" i="18"/>
  <c r="S134" i="18"/>
  <c r="R132" i="18"/>
  <c r="S132" i="18" s="1"/>
  <c r="S70" i="18"/>
  <c r="R71" i="18"/>
  <c r="P13" i="34"/>
  <c r="S58" i="18"/>
  <c r="N12" i="51"/>
  <c r="D12" i="51"/>
  <c r="G7" i="47"/>
  <c r="R197" i="3"/>
  <c r="Q45" i="34"/>
  <c r="D12" i="34"/>
  <c r="S70" i="3"/>
  <c r="CC12" i="51"/>
  <c r="R195" i="3"/>
  <c r="S195" i="3"/>
  <c r="P77" i="34"/>
  <c r="S194" i="2"/>
  <c r="R196" i="2"/>
  <c r="S134" i="2"/>
  <c r="P44" i="34"/>
  <c r="R70" i="2"/>
  <c r="S70" i="2" s="1"/>
  <c r="S194" i="54"/>
  <c r="R196" i="54"/>
  <c r="P76" i="34"/>
  <c r="S134" i="54"/>
  <c r="S132" i="54"/>
  <c r="R133" i="54"/>
  <c r="P43" i="34"/>
  <c r="S72" i="54"/>
  <c r="P10" i="34"/>
  <c r="R71" i="54"/>
  <c r="R197" i="54" s="1"/>
  <c r="R195" i="54"/>
  <c r="S195" i="54" s="1"/>
  <c r="G5" i="47"/>
  <c r="H5" i="47" s="1"/>
  <c r="H6" i="47" s="1"/>
  <c r="N10" i="51"/>
  <c r="D10" i="34"/>
  <c r="Q10" i="34"/>
  <c r="S70" i="54"/>
  <c r="R195" i="41"/>
  <c r="S195" i="41" s="1"/>
  <c r="P106" i="34"/>
  <c r="Q106" i="34" s="1"/>
  <c r="R196" i="41"/>
  <c r="R197" i="41" s="1"/>
  <c r="Q73" i="34"/>
  <c r="D73" i="34"/>
  <c r="Q40" i="34"/>
  <c r="D40" i="34"/>
  <c r="R71" i="42"/>
  <c r="P39" i="34"/>
  <c r="S70" i="42"/>
  <c r="D103" i="34"/>
  <c r="Q103" i="34"/>
  <c r="S132" i="36"/>
  <c r="R133" i="36"/>
  <c r="P70" i="34"/>
  <c r="S132" i="37"/>
  <c r="P69" i="34"/>
  <c r="Q69" i="34" s="1"/>
  <c r="R133" i="37"/>
  <c r="D101" i="34"/>
  <c r="Q101" i="34"/>
  <c r="D68" i="34"/>
  <c r="Q68" i="34"/>
  <c r="N35" i="51"/>
  <c r="CC35" i="51" s="1"/>
  <c r="Q35" i="34"/>
  <c r="G30" i="47"/>
  <c r="D35" i="34"/>
  <c r="R196" i="39"/>
  <c r="S194" i="39"/>
  <c r="P100" i="34"/>
  <c r="Q100" i="34" s="1"/>
  <c r="R133" i="39"/>
  <c r="S132" i="39"/>
  <c r="P67" i="34"/>
  <c r="P34" i="34"/>
  <c r="N34" i="51" s="1"/>
  <c r="S70" i="39"/>
  <c r="R195" i="39"/>
  <c r="S195" i="39" s="1"/>
  <c r="R71" i="39"/>
  <c r="R197" i="39" s="1"/>
  <c r="Q99" i="34"/>
  <c r="D99" i="34"/>
  <c r="Q33" i="34"/>
  <c r="D33" i="34"/>
  <c r="P65" i="34"/>
  <c r="R133" i="28"/>
  <c r="S132" i="28"/>
  <c r="P97" i="34"/>
  <c r="R196" i="32"/>
  <c r="S194" i="32"/>
  <c r="Q64" i="34"/>
  <c r="D64" i="34"/>
  <c r="R71" i="32"/>
  <c r="R197" i="32" s="1"/>
  <c r="S70" i="32"/>
  <c r="P31" i="34"/>
  <c r="R195" i="32"/>
  <c r="S195" i="32" s="1"/>
  <c r="Q63" i="34"/>
  <c r="D63" i="34"/>
  <c r="D30" i="34"/>
  <c r="Q30" i="34"/>
  <c r="N30" i="51"/>
  <c r="CC30" i="51" s="1"/>
  <c r="G25" i="47"/>
  <c r="Q62" i="34"/>
  <c r="D62" i="34"/>
  <c r="Q29" i="34"/>
  <c r="N29" i="51"/>
  <c r="O29" i="51" s="1"/>
  <c r="R71" i="30"/>
  <c r="S70" i="30"/>
  <c r="Q27" i="34"/>
  <c r="D27" i="34"/>
  <c r="R196" i="5"/>
  <c r="S194" i="5"/>
  <c r="P92" i="34"/>
  <c r="Q92" i="34" s="1"/>
  <c r="D91" i="34"/>
  <c r="Q91" i="34"/>
  <c r="D25" i="34"/>
  <c r="Q25" i="34"/>
  <c r="P57" i="34"/>
  <c r="Q57" i="34" s="1"/>
  <c r="R133" i="7"/>
  <c r="S132" i="7"/>
  <c r="R195" i="7"/>
  <c r="S195" i="7" s="1"/>
  <c r="R71" i="7"/>
  <c r="R197" i="7" s="1"/>
  <c r="S70" i="7"/>
  <c r="Q56" i="34"/>
  <c r="D56" i="34"/>
  <c r="D88" i="34"/>
  <c r="Q88" i="34"/>
  <c r="R195" i="9"/>
  <c r="S195" i="9" s="1"/>
  <c r="S70" i="9"/>
  <c r="R133" i="10"/>
  <c r="S132" i="10"/>
  <c r="P54" i="34"/>
  <c r="S70" i="10"/>
  <c r="R71" i="10"/>
  <c r="D85" i="34"/>
  <c r="Q85" i="34"/>
  <c r="R133" i="12"/>
  <c r="S132" i="12"/>
  <c r="P52" i="34"/>
  <c r="P82" i="34"/>
  <c r="D82" i="34" s="1"/>
  <c r="S194" i="15"/>
  <c r="R196" i="15"/>
  <c r="P81" i="34"/>
  <c r="Q81" i="34" s="1"/>
  <c r="D48" i="34"/>
  <c r="Q48" i="34"/>
  <c r="N15" i="51"/>
  <c r="D15" i="51" s="1"/>
  <c r="D80" i="34"/>
  <c r="D14" i="34"/>
  <c r="Q14" i="34"/>
  <c r="G9" i="47"/>
  <c r="D79" i="34"/>
  <c r="Q79" i="34"/>
  <c r="D13" i="34"/>
  <c r="Q13" i="34"/>
  <c r="O12" i="51"/>
  <c r="CE12" i="51"/>
  <c r="D77" i="34"/>
  <c r="Q77" i="34"/>
  <c r="D44" i="34"/>
  <c r="Q44" i="34"/>
  <c r="R195" i="2"/>
  <c r="S195" i="2" s="1"/>
  <c r="P11" i="34"/>
  <c r="N11" i="51" s="1"/>
  <c r="D76" i="34"/>
  <c r="Q76" i="34"/>
  <c r="Q43" i="34"/>
  <c r="D43" i="34"/>
  <c r="CC10" i="51"/>
  <c r="O10" i="51"/>
  <c r="D39" i="34"/>
  <c r="D70" i="34"/>
  <c r="Q70" i="34"/>
  <c r="O35" i="51"/>
  <c r="D35" i="51"/>
  <c r="D67" i="34"/>
  <c r="Q67" i="34"/>
  <c r="Q34" i="34"/>
  <c r="Q65" i="34"/>
  <c r="D65" i="34"/>
  <c r="D97" i="34"/>
  <c r="Q97" i="34"/>
  <c r="Q31" i="34"/>
  <c r="D31" i="34"/>
  <c r="N31" i="51"/>
  <c r="CC31" i="51" s="1"/>
  <c r="G26" i="47"/>
  <c r="D30" i="51"/>
  <c r="O30" i="51"/>
  <c r="D92" i="34"/>
  <c r="D57" i="34"/>
  <c r="D54" i="34"/>
  <c r="Q54" i="34"/>
  <c r="D52" i="34"/>
  <c r="Q52" i="34"/>
  <c r="Q82" i="34"/>
  <c r="O15" i="51"/>
  <c r="G6" i="47"/>
  <c r="Q11" i="34"/>
  <c r="D11" i="34"/>
  <c r="CD10" i="51"/>
  <c r="CD41" i="51" s="1"/>
  <c r="CE10" i="51"/>
  <c r="CE41" i="51" s="1"/>
  <c r="D31" i="51"/>
  <c r="K6" i="47" l="1"/>
  <c r="H7" i="47"/>
  <c r="CC27" i="51"/>
  <c r="D27" i="51"/>
  <c r="O27" i="51"/>
  <c r="Q28" i="34"/>
  <c r="D28" i="34"/>
  <c r="CD31" i="51"/>
  <c r="CE31" i="51"/>
  <c r="CE35" i="51"/>
  <c r="CD35" i="51"/>
  <c r="D24" i="34"/>
  <c r="G19" i="47"/>
  <c r="N24" i="51"/>
  <c r="Q24" i="34"/>
  <c r="O11" i="51"/>
  <c r="CC11" i="51"/>
  <c r="D11" i="51"/>
  <c r="CD30" i="51"/>
  <c r="CE30" i="51"/>
  <c r="O34" i="51"/>
  <c r="CC34" i="51"/>
  <c r="CE34" i="51" s="1"/>
  <c r="D34" i="51"/>
  <c r="CD17" i="51"/>
  <c r="CE17" i="51"/>
  <c r="Q21" i="34"/>
  <c r="D21" i="34"/>
  <c r="G11" i="47"/>
  <c r="D71" i="34"/>
  <c r="Q71" i="34"/>
  <c r="BJ29" i="34"/>
  <c r="BG40" i="34"/>
  <c r="O31" i="51"/>
  <c r="CC15" i="51"/>
  <c r="CC29" i="51"/>
  <c r="D34" i="34"/>
  <c r="D69" i="34"/>
  <c r="G35" i="47"/>
  <c r="D106" i="34"/>
  <c r="D10" i="51"/>
  <c r="R71" i="2"/>
  <c r="R197" i="2" s="1"/>
  <c r="R133" i="18"/>
  <c r="R197" i="18" s="1"/>
  <c r="N14" i="51"/>
  <c r="Q15" i="34"/>
  <c r="S194" i="16"/>
  <c r="Q16" i="34"/>
  <c r="O17" i="51"/>
  <c r="P22" i="34"/>
  <c r="D23" i="34"/>
  <c r="P59" i="34"/>
  <c r="D60" i="34"/>
  <c r="D29" i="34"/>
  <c r="BE13" i="51"/>
  <c r="BK12" i="51"/>
  <c r="AE107" i="34"/>
  <c r="AB10" i="51"/>
  <c r="AA12" i="51"/>
  <c r="AB12" i="51"/>
  <c r="AC12" i="51"/>
  <c r="AC74" i="34"/>
  <c r="AC20" i="51"/>
  <c r="D81" i="34"/>
  <c r="D29" i="51"/>
  <c r="G29" i="47"/>
  <c r="D100" i="34"/>
  <c r="Q39" i="34"/>
  <c r="P46" i="34"/>
  <c r="G10" i="47"/>
  <c r="N16" i="51"/>
  <c r="D17" i="51"/>
  <c r="R133" i="5"/>
  <c r="G22" i="47"/>
  <c r="Q60" i="34"/>
  <c r="R195" i="18"/>
  <c r="S195" i="18" s="1"/>
  <c r="BE12" i="51"/>
  <c r="AB74" i="34"/>
  <c r="S10" i="51"/>
  <c r="BJ19" i="34"/>
  <c r="BG34" i="34"/>
  <c r="BG38" i="34"/>
  <c r="AF41" i="34"/>
  <c r="AD11" i="51"/>
  <c r="N6" i="47"/>
  <c r="N7" i="47"/>
  <c r="AE41" i="34"/>
  <c r="AC13" i="51"/>
  <c r="AD74" i="34"/>
  <c r="AA16" i="51"/>
  <c r="N40" i="51"/>
  <c r="R196" i="16"/>
  <c r="R197" i="16" s="1"/>
  <c r="I74" i="34"/>
  <c r="AC107" i="34"/>
  <c r="AE74" i="34"/>
  <c r="BG42" i="34"/>
  <c r="BJ31" i="34"/>
  <c r="AC11" i="51"/>
  <c r="AC41" i="51" s="1"/>
  <c r="N8" i="47"/>
  <c r="AD13" i="51"/>
  <c r="CB13" i="51" s="1"/>
  <c r="AI195" i="15"/>
  <c r="AE16" i="51" s="1"/>
  <c r="AJ195" i="15"/>
  <c r="AF16" i="51" s="1"/>
  <c r="D17" i="34"/>
  <c r="Y18" i="51"/>
  <c r="S132" i="2"/>
  <c r="AG195" i="18"/>
  <c r="S34" i="51"/>
  <c r="T13" i="51"/>
  <c r="Q50" i="34"/>
  <c r="AH195" i="18"/>
  <c r="AA24" i="51"/>
  <c r="AD28" i="51"/>
  <c r="CB28" i="51" s="1"/>
  <c r="AD33" i="51"/>
  <c r="CB33" i="51" s="1"/>
  <c r="S33" i="51"/>
  <c r="T16" i="51"/>
  <c r="T19" i="51"/>
  <c r="U86" i="34"/>
  <c r="AJ194" i="11"/>
  <c r="AH86" i="34" s="1"/>
  <c r="AD37" i="51"/>
  <c r="CB37" i="51" s="1"/>
  <c r="N5" i="47"/>
  <c r="AD195" i="8"/>
  <c r="T29" i="51"/>
  <c r="AE195" i="32"/>
  <c r="AI70" i="36"/>
  <c r="AG37" i="34" s="1"/>
  <c r="U101" i="34"/>
  <c r="S35" i="51" s="1"/>
  <c r="R17" i="51"/>
  <c r="AE195" i="5"/>
  <c r="AF195" i="33"/>
  <c r="AF195" i="28"/>
  <c r="AR15" i="51"/>
  <c r="AR41" i="51" s="1"/>
  <c r="T23" i="51"/>
  <c r="AD29" i="34"/>
  <c r="AB29" i="51" s="1"/>
  <c r="AB40" i="34"/>
  <c r="N35" i="47" s="1"/>
  <c r="T39" i="51"/>
  <c r="AQ195" i="7"/>
  <c r="AL71" i="34"/>
  <c r="AO195" i="35"/>
  <c r="AM195" i="42"/>
  <c r="AJ105" i="34"/>
  <c r="AS195" i="2"/>
  <c r="K12" i="51"/>
  <c r="AX195" i="18"/>
  <c r="AX195" i="16"/>
  <c r="AX195" i="12"/>
  <c r="AC195" i="9"/>
  <c r="AM97" i="34"/>
  <c r="AP195" i="32"/>
  <c r="AS195" i="32"/>
  <c r="N101" i="34"/>
  <c r="AR71" i="34"/>
  <c r="AU195" i="35"/>
  <c r="O83" i="34"/>
  <c r="AP71" i="34"/>
  <c r="AS195" i="35"/>
  <c r="AU195" i="2"/>
  <c r="BB195" i="18"/>
  <c r="BB195" i="9"/>
  <c r="AZ195" i="9"/>
  <c r="AM195" i="7"/>
  <c r="AN90" i="34"/>
  <c r="K27" i="51"/>
  <c r="T27" i="51" s="1"/>
  <c r="BA195" i="39"/>
  <c r="G194" i="37"/>
  <c r="AQ195" i="35"/>
  <c r="AN71" i="34"/>
  <c r="AV71" i="34"/>
  <c r="AY195" i="35"/>
  <c r="AC195" i="42"/>
  <c r="AA105" i="34"/>
  <c r="AA107" i="34" s="1"/>
  <c r="AA108" i="34" s="1"/>
  <c r="AE70" i="54"/>
  <c r="J194" i="16"/>
  <c r="AQ101" i="34"/>
  <c r="AT195" i="38"/>
  <c r="BB195" i="38"/>
  <c r="AA195" i="36"/>
  <c r="E106" i="34"/>
  <c r="E195" i="41"/>
  <c r="G195" i="41" s="1"/>
  <c r="W194" i="2"/>
  <c r="AU96" i="34"/>
  <c r="AX195" i="33"/>
  <c r="AS195" i="28"/>
  <c r="BA195" i="40"/>
  <c r="AQ195" i="36"/>
  <c r="S70" i="38"/>
  <c r="R18" i="51"/>
  <c r="K20" i="51"/>
  <c r="T20" i="51" s="1"/>
  <c r="R22" i="51"/>
  <c r="K37" i="51"/>
  <c r="T37" i="51" s="1"/>
  <c r="AF194" i="17"/>
  <c r="W70" i="16"/>
  <c r="J194" i="14"/>
  <c r="W70" i="14"/>
  <c r="AH132" i="13"/>
  <c r="AD194" i="11"/>
  <c r="W132" i="10"/>
  <c r="W194" i="9"/>
  <c r="J194" i="9"/>
  <c r="R16" i="51"/>
  <c r="W70" i="2"/>
  <c r="W194" i="3"/>
  <c r="W70" i="11"/>
  <c r="AF194" i="10"/>
  <c r="W70" i="9"/>
  <c r="S70" i="41"/>
  <c r="R13" i="51"/>
  <c r="R24" i="51"/>
  <c r="K25" i="51"/>
  <c r="T25" i="51" s="1"/>
  <c r="R27" i="51"/>
  <c r="R28" i="51"/>
  <c r="R35" i="51"/>
  <c r="W194" i="17"/>
  <c r="W132" i="13"/>
  <c r="W194" i="10"/>
  <c r="AH194" i="9"/>
  <c r="R23" i="51"/>
  <c r="R26" i="51"/>
  <c r="R34" i="51"/>
  <c r="R37" i="51"/>
  <c r="V195" i="29"/>
  <c r="V195" i="37"/>
  <c r="S11" i="11"/>
  <c r="R70" i="11"/>
  <c r="T86" i="34"/>
  <c r="T107" i="34" s="1"/>
  <c r="T30" i="34"/>
  <c r="R132" i="13"/>
  <c r="R70" i="12"/>
  <c r="R132" i="6"/>
  <c r="S72" i="6"/>
  <c r="S10" i="18"/>
  <c r="R194" i="11"/>
  <c r="R194" i="10"/>
  <c r="R194" i="8"/>
  <c r="R194" i="28"/>
  <c r="R70" i="35"/>
  <c r="R70" i="5"/>
  <c r="R132" i="30"/>
  <c r="R195" i="30" s="1"/>
  <c r="S195" i="30" s="1"/>
  <c r="R132" i="40"/>
  <c r="R70" i="37"/>
  <c r="R194" i="37"/>
  <c r="R70" i="36"/>
  <c r="R132" i="42"/>
  <c r="R194" i="42"/>
  <c r="R194" i="35"/>
  <c r="S194" i="42" l="1"/>
  <c r="R196" i="42"/>
  <c r="P105" i="34"/>
  <c r="R195" i="42"/>
  <c r="S195" i="42" s="1"/>
  <c r="P66" i="34"/>
  <c r="R195" i="40"/>
  <c r="S195" i="40" s="1"/>
  <c r="S132" i="40"/>
  <c r="R133" i="40"/>
  <c r="R197" i="40" s="1"/>
  <c r="S194" i="35"/>
  <c r="P104" i="34"/>
  <c r="R196" i="35"/>
  <c r="R195" i="35"/>
  <c r="S195" i="35" s="1"/>
  <c r="S194" i="37"/>
  <c r="R196" i="37"/>
  <c r="R195" i="37"/>
  <c r="S195" i="37" s="1"/>
  <c r="P102" i="34"/>
  <c r="S70" i="5"/>
  <c r="P26" i="34"/>
  <c r="R71" i="5"/>
  <c r="R197" i="5" s="1"/>
  <c r="R195" i="5"/>
  <c r="S195" i="5" s="1"/>
  <c r="S194" i="10"/>
  <c r="P87" i="34"/>
  <c r="R195" i="10"/>
  <c r="S195" i="10" s="1"/>
  <c r="R196" i="10"/>
  <c r="R197" i="10" s="1"/>
  <c r="S132" i="6"/>
  <c r="P58" i="34"/>
  <c r="R195" i="6"/>
  <c r="S195" i="6" s="1"/>
  <c r="R133" i="6"/>
  <c r="R197" i="6" s="1"/>
  <c r="W195" i="17"/>
  <c r="U80" i="34"/>
  <c r="S14" i="51" s="1"/>
  <c r="AI194" i="17"/>
  <c r="AG80" i="34" s="1"/>
  <c r="AJ194" i="17"/>
  <c r="AH80" i="34" s="1"/>
  <c r="AJ70" i="9"/>
  <c r="AH22" i="34" s="1"/>
  <c r="AI70" i="9"/>
  <c r="AG22" i="34" s="1"/>
  <c r="U22" i="34"/>
  <c r="U11" i="34"/>
  <c r="AI70" i="2"/>
  <c r="AG11" i="34" s="1"/>
  <c r="AJ70" i="2"/>
  <c r="AH11" i="34" s="1"/>
  <c r="AJ132" i="10"/>
  <c r="AH54" i="34" s="1"/>
  <c r="AI132" i="10"/>
  <c r="AG54" i="34" s="1"/>
  <c r="U54" i="34"/>
  <c r="I83" i="34"/>
  <c r="J195" i="14"/>
  <c r="AE12" i="47" s="1"/>
  <c r="AS30" i="51"/>
  <c r="AS41" i="51" s="1"/>
  <c r="AU107" i="34"/>
  <c r="I81" i="34"/>
  <c r="J195" i="16"/>
  <c r="AE10" i="47" s="1"/>
  <c r="AH39" i="51"/>
  <c r="AH41" i="51" s="1"/>
  <c r="AJ107" i="34"/>
  <c r="AB41" i="34"/>
  <c r="CB11" i="51"/>
  <c r="CE15" i="51"/>
  <c r="CD15" i="51"/>
  <c r="CD27" i="51"/>
  <c r="CE27" i="51"/>
  <c r="P36" i="34"/>
  <c r="R71" i="37"/>
  <c r="R197" i="37" s="1"/>
  <c r="S70" i="37"/>
  <c r="S194" i="11"/>
  <c r="R195" i="11"/>
  <c r="S195" i="11" s="1"/>
  <c r="P86" i="34"/>
  <c r="R196" i="11"/>
  <c r="R195" i="12"/>
  <c r="S195" i="12" s="1"/>
  <c r="S70" i="12"/>
  <c r="R71" i="12"/>
  <c r="R197" i="12" s="1"/>
  <c r="P19" i="34"/>
  <c r="P20" i="34"/>
  <c r="S70" i="11"/>
  <c r="R71" i="11"/>
  <c r="R197" i="11" s="1"/>
  <c r="AF88" i="34"/>
  <c r="AH195" i="9"/>
  <c r="AJ194" i="9"/>
  <c r="AH88" i="34" s="1"/>
  <c r="AI194" i="9"/>
  <c r="AG88" i="34" s="1"/>
  <c r="AD87" i="34"/>
  <c r="AB21" i="51" s="1"/>
  <c r="AF195" i="10"/>
  <c r="AB86" i="34"/>
  <c r="AD195" i="11"/>
  <c r="AI70" i="16"/>
  <c r="AG15" i="34" s="1"/>
  <c r="W195" i="16"/>
  <c r="AJ70" i="16"/>
  <c r="AH15" i="34" s="1"/>
  <c r="U15" i="34"/>
  <c r="S15" i="51" s="1"/>
  <c r="U77" i="34"/>
  <c r="AJ194" i="2"/>
  <c r="AH77" i="34" s="1"/>
  <c r="AI194" i="2"/>
  <c r="AG77" i="34" s="1"/>
  <c r="W195" i="2"/>
  <c r="AC10" i="34"/>
  <c r="AE195" i="54"/>
  <c r="AT38" i="51"/>
  <c r="AT41" i="51" s="1"/>
  <c r="AV74" i="34"/>
  <c r="AP38" i="51"/>
  <c r="AP41" i="51" s="1"/>
  <c r="AR74" i="34"/>
  <c r="AK31" i="51"/>
  <c r="AK41" i="51" s="1"/>
  <c r="AM107" i="34"/>
  <c r="AI195" i="18"/>
  <c r="AE13" i="51" s="1"/>
  <c r="AJ195" i="18"/>
  <c r="AF13" i="51" s="1"/>
  <c r="D46" i="34"/>
  <c r="N13" i="51"/>
  <c r="Q46" i="34"/>
  <c r="G8" i="47"/>
  <c r="AD41" i="34"/>
  <c r="N22" i="51"/>
  <c r="D22" i="34"/>
  <c r="Q22" i="34"/>
  <c r="G17" i="47"/>
  <c r="CD34" i="51"/>
  <c r="K7" i="47"/>
  <c r="H8" i="47"/>
  <c r="P72" i="34"/>
  <c r="S132" i="42"/>
  <c r="R133" i="42"/>
  <c r="R197" i="42" s="1"/>
  <c r="P98" i="34"/>
  <c r="S194" i="28"/>
  <c r="R195" i="28"/>
  <c r="S195" i="28" s="1"/>
  <c r="R196" i="28"/>
  <c r="R197" i="28" s="1"/>
  <c r="S132" i="13"/>
  <c r="P51" i="34"/>
  <c r="R133" i="13"/>
  <c r="R197" i="13" s="1"/>
  <c r="R195" i="13"/>
  <c r="S195" i="13" s="1"/>
  <c r="U87" i="34"/>
  <c r="AJ194" i="10"/>
  <c r="AH87" i="34" s="1"/>
  <c r="W195" i="10"/>
  <c r="AI194" i="10"/>
  <c r="AG87" i="34" s="1"/>
  <c r="U20" i="34"/>
  <c r="S20" i="51" s="1"/>
  <c r="W195" i="11"/>
  <c r="AI70" i="11"/>
  <c r="AG20" i="34" s="1"/>
  <c r="AJ70" i="11"/>
  <c r="AH20" i="34" s="1"/>
  <c r="I88" i="34"/>
  <c r="J195" i="9"/>
  <c r="AE17" i="47" s="1"/>
  <c r="AH195" i="13"/>
  <c r="AF51" i="34"/>
  <c r="AJ132" i="13"/>
  <c r="AH51" i="34" s="1"/>
  <c r="AI132" i="13"/>
  <c r="AG51" i="34" s="1"/>
  <c r="AD80" i="34"/>
  <c r="AF195" i="17"/>
  <c r="AL38" i="51"/>
  <c r="AN74" i="34"/>
  <c r="AN38" i="51"/>
  <c r="AN41" i="51" s="1"/>
  <c r="AP74" i="34"/>
  <c r="L35" i="51"/>
  <c r="L41" i="51" s="1"/>
  <c r="N107" i="34"/>
  <c r="T12" i="51"/>
  <c r="K41" i="51"/>
  <c r="T41" i="51" s="1"/>
  <c r="R20" i="51"/>
  <c r="R41" i="51" s="1"/>
  <c r="CC14" i="51"/>
  <c r="D14" i="51"/>
  <c r="O14" i="51"/>
  <c r="CC24" i="51"/>
  <c r="O24" i="51"/>
  <c r="D24" i="51"/>
  <c r="S70" i="35"/>
  <c r="R71" i="35"/>
  <c r="R197" i="35" s="1"/>
  <c r="P38" i="34"/>
  <c r="R71" i="36"/>
  <c r="R197" i="36" s="1"/>
  <c r="P37" i="34"/>
  <c r="S70" i="36"/>
  <c r="R195" i="36"/>
  <c r="S195" i="36" s="1"/>
  <c r="S132" i="30"/>
  <c r="R133" i="30"/>
  <c r="R197" i="30" s="1"/>
  <c r="P61" i="34"/>
  <c r="R196" i="8"/>
  <c r="R197" i="8" s="1"/>
  <c r="R195" i="8"/>
  <c r="S195" i="8" s="1"/>
  <c r="S194" i="8"/>
  <c r="P89" i="34"/>
  <c r="R30" i="51"/>
  <c r="T41" i="34"/>
  <c r="T108" i="34" s="1"/>
  <c r="W195" i="13"/>
  <c r="U51" i="34"/>
  <c r="AI194" i="3"/>
  <c r="AG78" i="34" s="1"/>
  <c r="AJ194" i="3"/>
  <c r="AH78" i="34" s="1"/>
  <c r="U78" i="34"/>
  <c r="S12" i="51" s="1"/>
  <c r="W195" i="3"/>
  <c r="W195" i="9"/>
  <c r="U88" i="34"/>
  <c r="W195" i="14"/>
  <c r="U17" i="34"/>
  <c r="S17" i="51" s="1"/>
  <c r="AI70" i="14"/>
  <c r="AG17" i="34" s="1"/>
  <c r="AJ70" i="14"/>
  <c r="AH17" i="34" s="1"/>
  <c r="E40" i="51"/>
  <c r="E41" i="51" s="1"/>
  <c r="E107" i="34"/>
  <c r="E108" i="34" s="1"/>
  <c r="F108" i="34" s="1"/>
  <c r="AO35" i="51"/>
  <c r="AO41" i="51" s="1"/>
  <c r="AQ107" i="34"/>
  <c r="AL24" i="51"/>
  <c r="AL41" i="51" s="1"/>
  <c r="AN107" i="34"/>
  <c r="O107" i="34"/>
  <c r="O108" i="34" s="1"/>
  <c r="D12" i="47"/>
  <c r="M17" i="51"/>
  <c r="M41" i="51" s="1"/>
  <c r="G60" i="51" s="1"/>
  <c r="AJ38" i="51"/>
  <c r="AJ41" i="51" s="1"/>
  <c r="AL74" i="34"/>
  <c r="Z18" i="51"/>
  <c r="Z41" i="51" s="1"/>
  <c r="Y41" i="51"/>
  <c r="D40" i="51"/>
  <c r="CC40" i="51"/>
  <c r="O40" i="51"/>
  <c r="AE108" i="34"/>
  <c r="CC16" i="51"/>
  <c r="O16" i="51"/>
  <c r="D16" i="51"/>
  <c r="D59" i="34"/>
  <c r="Q59" i="34"/>
  <c r="CD29" i="51"/>
  <c r="CE29" i="51"/>
  <c r="CE11" i="51"/>
  <c r="BI22" i="34" l="1"/>
  <c r="BI37" i="34" s="1"/>
  <c r="BI14" i="34"/>
  <c r="BL16" i="51" s="1"/>
  <c r="CE16" i="51"/>
  <c r="CD16" i="51"/>
  <c r="CE40" i="51"/>
  <c r="CD40" i="51"/>
  <c r="J12" i="47"/>
  <c r="D3" i="47"/>
  <c r="I12" i="47"/>
  <c r="P12" i="47"/>
  <c r="A12" i="47"/>
  <c r="A36" i="47" s="1"/>
  <c r="F12" i="47"/>
  <c r="BI25" i="34"/>
  <c r="AQ108" i="34"/>
  <c r="BD36" i="51"/>
  <c r="L42" i="51"/>
  <c r="Q51" i="34"/>
  <c r="G13" i="47"/>
  <c r="N18" i="51"/>
  <c r="D51" i="34"/>
  <c r="Q72" i="34"/>
  <c r="D72" i="34"/>
  <c r="N39" i="51"/>
  <c r="G34" i="47"/>
  <c r="D13" i="51"/>
  <c r="CC13" i="51"/>
  <c r="O13" i="51"/>
  <c r="AB107" i="34"/>
  <c r="N15" i="47"/>
  <c r="G31" i="47"/>
  <c r="D36" i="34"/>
  <c r="Q36" i="34"/>
  <c r="N36" i="51"/>
  <c r="AB108" i="34"/>
  <c r="S22" i="51"/>
  <c r="D105" i="34"/>
  <c r="Q105" i="34"/>
  <c r="BH13" i="34"/>
  <c r="AZ74" i="34"/>
  <c r="BH20" i="34"/>
  <c r="Q38" i="34"/>
  <c r="N38" i="51"/>
  <c r="G33" i="47"/>
  <c r="D38" i="34"/>
  <c r="AP108" i="34"/>
  <c r="BH24" i="34"/>
  <c r="BJ24" i="34" s="1"/>
  <c r="AD18" i="51"/>
  <c r="AF74" i="34"/>
  <c r="G27" i="47"/>
  <c r="N32" i="51"/>
  <c r="Q98" i="34"/>
  <c r="D98" i="34"/>
  <c r="K8" i="47"/>
  <c r="H9" i="47"/>
  <c r="P74" i="34"/>
  <c r="BH26" i="34"/>
  <c r="AR108" i="34"/>
  <c r="AJ195" i="16"/>
  <c r="AF15" i="51" s="1"/>
  <c r="AI195" i="16"/>
  <c r="AE15" i="51" s="1"/>
  <c r="AJ195" i="9"/>
  <c r="AF22" i="51" s="1"/>
  <c r="AI195" i="9"/>
  <c r="AE22" i="51" s="1"/>
  <c r="N20" i="51"/>
  <c r="D20" i="34"/>
  <c r="Q20" i="34"/>
  <c r="G15" i="47"/>
  <c r="I107" i="34"/>
  <c r="I108" i="34" s="1"/>
  <c r="G20" i="47"/>
  <c r="D58" i="34"/>
  <c r="Q58" i="34"/>
  <c r="N25" i="51"/>
  <c r="Q87" i="34"/>
  <c r="D87" i="34"/>
  <c r="N21" i="51"/>
  <c r="G16" i="47"/>
  <c r="Q26" i="34"/>
  <c r="N26" i="51"/>
  <c r="G21" i="47"/>
  <c r="D26" i="34"/>
  <c r="Q104" i="34"/>
  <c r="D104" i="34"/>
  <c r="BD34" i="51"/>
  <c r="AY41" i="51"/>
  <c r="AI195" i="3"/>
  <c r="AE12" i="51" s="1"/>
  <c r="AJ195" i="3"/>
  <c r="AF12" i="51" s="1"/>
  <c r="S18" i="51"/>
  <c r="U74" i="34"/>
  <c r="D89" i="34"/>
  <c r="Q89" i="34"/>
  <c r="N23" i="51"/>
  <c r="G18" i="47"/>
  <c r="D61" i="34"/>
  <c r="Q61" i="34"/>
  <c r="N28" i="51"/>
  <c r="G23" i="47"/>
  <c r="CD24" i="51"/>
  <c r="CE24" i="51"/>
  <c r="CE14" i="51"/>
  <c r="CD14" i="51"/>
  <c r="AX41" i="51"/>
  <c r="AD107" i="34"/>
  <c r="AD108" i="34" s="1"/>
  <c r="AB14" i="51"/>
  <c r="AB41" i="51" s="1"/>
  <c r="AJ195" i="13"/>
  <c r="AF18" i="51" s="1"/>
  <c r="AI195" i="13"/>
  <c r="AE18" i="51" s="1"/>
  <c r="AA10" i="51"/>
  <c r="AA41" i="51" s="1"/>
  <c r="AC41" i="34"/>
  <c r="AC108" i="34" s="1"/>
  <c r="U107" i="34"/>
  <c r="AF107" i="34"/>
  <c r="AD22" i="51"/>
  <c r="CB22" i="51" s="1"/>
  <c r="CD22" i="51" s="1"/>
  <c r="G14" i="47"/>
  <c r="Q19" i="34"/>
  <c r="N19" i="51"/>
  <c r="D19" i="34"/>
  <c r="P41" i="34"/>
  <c r="BL14" i="51"/>
  <c r="BF14" i="51" s="1"/>
  <c r="AJ108" i="34"/>
  <c r="BI33" i="34"/>
  <c r="AU108" i="34"/>
  <c r="BI29" i="34"/>
  <c r="BI40" i="34" s="1"/>
  <c r="BJ40" i="34" s="1"/>
  <c r="S21" i="51"/>
  <c r="AI195" i="17"/>
  <c r="AE14" i="51" s="1"/>
  <c r="AJ195" i="17"/>
  <c r="AF14" i="51" s="1"/>
  <c r="Q66" i="34"/>
  <c r="D66" i="34"/>
  <c r="N33" i="51"/>
  <c r="G28" i="47"/>
  <c r="AI195" i="14"/>
  <c r="AE17" i="51" s="1"/>
  <c r="AJ195" i="14"/>
  <c r="AF17" i="51" s="1"/>
  <c r="Q37" i="34"/>
  <c r="D37" i="34"/>
  <c r="N37" i="51"/>
  <c r="G32" i="47"/>
  <c r="N108" i="34"/>
  <c r="BI11" i="34"/>
  <c r="BL13" i="51"/>
  <c r="BF13" i="51" s="1"/>
  <c r="BE22" i="51" s="1"/>
  <c r="BH22" i="34"/>
  <c r="AN108" i="34"/>
  <c r="BH14" i="34"/>
  <c r="AI195" i="11"/>
  <c r="AE20" i="51" s="1"/>
  <c r="AJ195" i="11"/>
  <c r="AF20" i="51" s="1"/>
  <c r="AI195" i="10"/>
  <c r="AE21" i="51" s="1"/>
  <c r="AJ195" i="10"/>
  <c r="AF21" i="51" s="1"/>
  <c r="D22" i="51"/>
  <c r="CC22" i="51"/>
  <c r="O22" i="51"/>
  <c r="BI21" i="34"/>
  <c r="AM108" i="34"/>
  <c r="BH30" i="34"/>
  <c r="AV108" i="34"/>
  <c r="AJ195" i="2"/>
  <c r="AF11" i="51" s="1"/>
  <c r="AI195" i="2"/>
  <c r="AE11" i="51" s="1"/>
  <c r="D86" i="34"/>
  <c r="Q86" i="34"/>
  <c r="P107" i="34"/>
  <c r="CD11" i="51"/>
  <c r="AZ41" i="51"/>
  <c r="BD35" i="51"/>
  <c r="S11" i="51"/>
  <c r="S41" i="51" s="1"/>
  <c r="U41" i="34"/>
  <c r="D102" i="34"/>
  <c r="Q102" i="34"/>
  <c r="BI15" i="34" l="1"/>
  <c r="Q107" i="34"/>
  <c r="BL11" i="51"/>
  <c r="BL12" i="51" s="1"/>
  <c r="BJ16" i="51"/>
  <c r="BF16" i="51" s="1"/>
  <c r="BE23" i="51" s="1"/>
  <c r="BJ14" i="34"/>
  <c r="BI16" i="34"/>
  <c r="BH11" i="51"/>
  <c r="P108" i="34"/>
  <c r="Q108" i="34" s="1"/>
  <c r="BG15" i="34"/>
  <c r="Q41" i="34"/>
  <c r="N34" i="50" s="1"/>
  <c r="T34" i="50" s="1"/>
  <c r="D28" i="51"/>
  <c r="O28" i="51"/>
  <c r="CC28" i="51"/>
  <c r="CC23" i="51"/>
  <c r="D23" i="51"/>
  <c r="O23" i="51"/>
  <c r="CC21" i="51"/>
  <c r="O21" i="51"/>
  <c r="D54" i="51"/>
  <c r="D55" i="51" s="1"/>
  <c r="D57" i="51" s="1"/>
  <c r="D21" i="51"/>
  <c r="BJ13" i="34"/>
  <c r="BL15" i="51" s="1"/>
  <c r="BJ15" i="51"/>
  <c r="BF15" i="51" s="1"/>
  <c r="F13" i="47"/>
  <c r="O26" i="51"/>
  <c r="CC26" i="51"/>
  <c r="D26" i="51"/>
  <c r="BH39" i="34"/>
  <c r="BJ39" i="34" s="1"/>
  <c r="BJ26" i="34"/>
  <c r="AG74" i="34"/>
  <c r="AH74" i="34"/>
  <c r="AF108" i="34"/>
  <c r="O36" i="51"/>
  <c r="CC36" i="51"/>
  <c r="D36" i="51"/>
  <c r="CE13" i="51"/>
  <c r="CD13" i="51"/>
  <c r="CC39" i="51"/>
  <c r="D39" i="51"/>
  <c r="O39" i="51"/>
  <c r="O18" i="51"/>
  <c r="CC18" i="51"/>
  <c r="D18" i="51"/>
  <c r="D33" i="51"/>
  <c r="O33" i="51"/>
  <c r="CC33" i="51"/>
  <c r="U108" i="34"/>
  <c r="AG41" i="34"/>
  <c r="AH41" i="34"/>
  <c r="BH42" i="34"/>
  <c r="BJ42" i="34" s="1"/>
  <c r="BJ30" i="34"/>
  <c r="CE22" i="51"/>
  <c r="BJ22" i="34"/>
  <c r="BH37" i="34"/>
  <c r="BJ37" i="34" s="1"/>
  <c r="D19" i="51"/>
  <c r="CC19" i="51"/>
  <c r="O19" i="51"/>
  <c r="AG107" i="34"/>
  <c r="AH107" i="34"/>
  <c r="BH15" i="34"/>
  <c r="Q74" i="34"/>
  <c r="N63" i="50" s="1"/>
  <c r="T63" i="50" s="1"/>
  <c r="BJ11" i="51"/>
  <c r="BJ12" i="51" s="1"/>
  <c r="CB18" i="51"/>
  <c r="AD41" i="51"/>
  <c r="BH34" i="34"/>
  <c r="BH38" i="34"/>
  <c r="BJ20" i="34"/>
  <c r="BD32" i="51"/>
  <c r="G64" i="51"/>
  <c r="CC37" i="51"/>
  <c r="O37" i="51"/>
  <c r="D37" i="51"/>
  <c r="O25" i="51"/>
  <c r="CC25" i="51"/>
  <c r="D25" i="51"/>
  <c r="M2" i="49"/>
  <c r="BD40" i="51"/>
  <c r="D20" i="51"/>
  <c r="CC20" i="51"/>
  <c r="O20" i="51"/>
  <c r="K9" i="47"/>
  <c r="H10" i="47"/>
  <c r="CC32" i="51"/>
  <c r="O32" i="51"/>
  <c r="D32" i="51"/>
  <c r="CC38" i="51"/>
  <c r="D38" i="51"/>
  <c r="O38" i="51"/>
  <c r="N41" i="51"/>
  <c r="CE38" i="51" l="1"/>
  <c r="CD38" i="51"/>
  <c r="K10" i="47"/>
  <c r="H11" i="47"/>
  <c r="CD25" i="51"/>
  <c r="CE25" i="51"/>
  <c r="CE37" i="51"/>
  <c r="CD37" i="51"/>
  <c r="BJ34" i="34"/>
  <c r="BJ38" i="34"/>
  <c r="CD18" i="51"/>
  <c r="CB41" i="51"/>
  <c r="AH108" i="34"/>
  <c r="AG108" i="34"/>
  <c r="N43" i="51"/>
  <c r="BD33" i="51"/>
  <c r="O41" i="51"/>
  <c r="N5" i="50" s="1"/>
  <c r="T5" i="50" s="1"/>
  <c r="CE33" i="51"/>
  <c r="CD33" i="51"/>
  <c r="CE18" i="51"/>
  <c r="CD39" i="51"/>
  <c r="CE39" i="51"/>
  <c r="F14" i="47"/>
  <c r="BH12" i="51"/>
  <c r="BF11" i="51"/>
  <c r="CC41" i="51"/>
  <c r="CD36" i="51"/>
  <c r="CE36" i="51"/>
  <c r="CD26" i="51"/>
  <c r="CE26" i="51"/>
  <c r="CE23" i="51"/>
  <c r="CD23" i="51"/>
  <c r="CE32" i="51"/>
  <c r="CD32" i="51"/>
  <c r="CE20" i="51"/>
  <c r="CD20" i="51"/>
  <c r="BD41" i="51"/>
  <c r="G63" i="51"/>
  <c r="AF41" i="51"/>
  <c r="AD44" i="51"/>
  <c r="AE41" i="51"/>
  <c r="AI63" i="50" s="1"/>
  <c r="AO63" i="50" s="1"/>
  <c r="BH12" i="34"/>
  <c r="BH16" i="34"/>
  <c r="BH41" i="34"/>
  <c r="CD19" i="51"/>
  <c r="CE19" i="51"/>
  <c r="CE21" i="51"/>
  <c r="CD21" i="51"/>
  <c r="CE28" i="51"/>
  <c r="CD28" i="51"/>
  <c r="BG41" i="34"/>
  <c r="BJ15" i="34"/>
  <c r="BG16" i="34"/>
  <c r="BG12" i="34"/>
  <c r="BJ12" i="34" s="1"/>
  <c r="F15" i="47" l="1"/>
  <c r="H12" i="47"/>
  <c r="K11" i="47"/>
  <c r="BF12" i="51"/>
  <c r="BE20" i="51"/>
  <c r="BE47" i="34"/>
  <c r="BE45" i="34"/>
  <c r="BE46" i="34"/>
  <c r="BJ16" i="34"/>
  <c r="H13" i="47" l="1"/>
  <c r="K12" i="47"/>
  <c r="BE26" i="51"/>
  <c r="BP18" i="51"/>
  <c r="BE28" i="51"/>
  <c r="BE29" i="51"/>
  <c r="BE21" i="51"/>
  <c r="BE27" i="51" s="1"/>
  <c r="AI5" i="50"/>
  <c r="AO5" i="50" s="1"/>
  <c r="F16" i="47"/>
  <c r="BP22" i="51" l="1"/>
  <c r="BP23" i="51"/>
  <c r="BP29" i="51" s="1"/>
  <c r="BP21" i="51"/>
  <c r="BP27" i="51" s="1"/>
  <c r="BP20" i="51"/>
  <c r="BP26" i="51" s="1"/>
  <c r="F17" i="47"/>
  <c r="H14" i="47"/>
  <c r="K13" i="47"/>
  <c r="H15" i="47" l="1"/>
  <c r="K14" i="47"/>
  <c r="F18" i="47"/>
  <c r="BP28" i="51"/>
  <c r="F19" i="47" l="1"/>
  <c r="H16" i="47"/>
  <c r="K15" i="47"/>
  <c r="H17" i="47" l="1"/>
  <c r="K16" i="47"/>
  <c r="F20" i="47"/>
  <c r="F21" i="47" l="1"/>
  <c r="H18" i="47"/>
  <c r="K17" i="47"/>
  <c r="H19" i="47" l="1"/>
  <c r="K18" i="47"/>
  <c r="F22" i="47"/>
  <c r="F23" i="47" l="1"/>
  <c r="H20" i="47"/>
  <c r="K19" i="47"/>
  <c r="H21" i="47" l="1"/>
  <c r="K20" i="47"/>
  <c r="F24" i="47"/>
  <c r="F25" i="47" l="1"/>
  <c r="H22" i="47"/>
  <c r="K21" i="47"/>
  <c r="H23" i="47" l="1"/>
  <c r="K22" i="47"/>
  <c r="F26" i="47"/>
  <c r="F27" i="47" l="1"/>
  <c r="H24" i="47"/>
  <c r="K23" i="47"/>
  <c r="H25" i="47" l="1"/>
  <c r="K24" i="47"/>
  <c r="F28" i="47"/>
  <c r="F29" i="47" l="1"/>
  <c r="H26" i="47"/>
  <c r="K25" i="47"/>
  <c r="H27" i="47" l="1"/>
  <c r="K26" i="47"/>
  <c r="F30" i="47"/>
  <c r="F31" i="47" l="1"/>
  <c r="H28" i="47"/>
  <c r="K27" i="47"/>
  <c r="H29" i="47" l="1"/>
  <c r="K28" i="47"/>
  <c r="F32" i="47"/>
  <c r="F33" i="47" l="1"/>
  <c r="H30" i="47"/>
  <c r="K29" i="47"/>
  <c r="H31" i="47" l="1"/>
  <c r="K30" i="47"/>
  <c r="F34" i="47"/>
  <c r="F35" i="47" l="1"/>
  <c r="H32" i="47"/>
  <c r="K31" i="47"/>
  <c r="H33" i="47" l="1"/>
  <c r="K32" i="47"/>
  <c r="D36" i="47"/>
  <c r="F36" i="47"/>
  <c r="D5" i="50" s="1"/>
  <c r="J5" i="50" s="1"/>
  <c r="BD37" i="51"/>
  <c r="G41" i="47" l="1"/>
  <c r="D34" i="50"/>
  <c r="J34" i="50" s="1"/>
  <c r="H34" i="47"/>
  <c r="K33" i="47"/>
  <c r="H35" i="47" l="1"/>
  <c r="K35" i="47" s="1"/>
  <c r="F41" i="47" s="1"/>
  <c r="K34" i="47"/>
  <c r="BI12" i="34"/>
  <c r="BI13" i="34"/>
  <c r="BI20" i="34"/>
  <c r="AL107" i="34"/>
  <c r="AL108" i="34"/>
  <c r="BJ41" i="34"/>
  <c r="BI41" i="34"/>
  <c r="BI34" i="34"/>
  <c r="AK108" i="34"/>
  <c r="AZ107" i="34"/>
  <c r="AK107" i="34"/>
  <c r="BI19" i="34"/>
  <c r="BI3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4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sharedStrings.xml><?xml version="1.0" encoding="utf-8"?>
<sst xmlns="http://schemas.openxmlformats.org/spreadsheetml/2006/main" count="8274" uniqueCount="355">
  <si>
    <t>No</t>
    <phoneticPr fontId="2"/>
  </si>
  <si>
    <t>Parts number</t>
    <phoneticPr fontId="2"/>
  </si>
  <si>
    <t>Model Type</t>
    <phoneticPr fontId="2"/>
  </si>
  <si>
    <t>GSPH</t>
    <phoneticPr fontId="2"/>
  </si>
  <si>
    <t># of Stroke</t>
    <phoneticPr fontId="2"/>
  </si>
  <si>
    <t>Start</t>
    <phoneticPr fontId="2"/>
  </si>
  <si>
    <t>-</t>
    <phoneticPr fontId="2"/>
  </si>
  <si>
    <t>Finish</t>
    <phoneticPr fontId="2"/>
  </si>
  <si>
    <t>Process Time</t>
    <phoneticPr fontId="2"/>
  </si>
  <si>
    <t>Operations</t>
  </si>
  <si>
    <t>Quality Check</t>
  </si>
  <si>
    <t>Slowdown</t>
  </si>
  <si>
    <t>Slowdown</t>
    <phoneticPr fontId="2"/>
  </si>
  <si>
    <t>Notes</t>
    <phoneticPr fontId="2"/>
  </si>
  <si>
    <t>Process Time   (min.)</t>
    <phoneticPr fontId="2"/>
  </si>
  <si>
    <t>Process Time  (min.)</t>
    <phoneticPr fontId="2"/>
  </si>
  <si>
    <t>ACTUAL RESULT</t>
    <phoneticPr fontId="2"/>
  </si>
  <si>
    <t>SCHEDULED</t>
    <phoneticPr fontId="2"/>
  </si>
  <si>
    <t>Down Time</t>
    <phoneticPr fontId="2"/>
  </si>
  <si>
    <t>Bleakdown</t>
  </si>
  <si>
    <t>Date</t>
    <phoneticPr fontId="2"/>
  </si>
  <si>
    <t>Total</t>
    <phoneticPr fontId="2"/>
  </si>
  <si>
    <t>Trouble  &amp; Adjust</t>
  </si>
  <si>
    <t>Press</t>
    <phoneticPr fontId="2"/>
  </si>
  <si>
    <t>Coil Line</t>
    <phoneticPr fontId="2"/>
  </si>
  <si>
    <t>Auto Run Time</t>
    <phoneticPr fontId="2"/>
  </si>
  <si>
    <t>Auto Run time           ( min )</t>
    <phoneticPr fontId="2"/>
  </si>
  <si>
    <t># of  T/M</t>
    <phoneticPr fontId="2"/>
  </si>
  <si>
    <t>Tooling Change Time</t>
    <phoneticPr fontId="2"/>
  </si>
  <si>
    <t>Tooling Change Error Time</t>
    <phoneticPr fontId="2"/>
  </si>
  <si>
    <t>Total Working Time</t>
    <phoneticPr fontId="2"/>
  </si>
  <si>
    <t>Auto Run Ratio</t>
    <phoneticPr fontId="2"/>
  </si>
  <si>
    <t>2. OPERATING CONDITION</t>
    <phoneticPr fontId="2"/>
  </si>
  <si>
    <t>Items</t>
    <phoneticPr fontId="2"/>
  </si>
  <si>
    <t>1st.Shift</t>
    <phoneticPr fontId="2"/>
  </si>
  <si>
    <t>2nd.Shift</t>
    <phoneticPr fontId="2"/>
  </si>
  <si>
    <t>Down Time Items</t>
    <phoneticPr fontId="2"/>
  </si>
  <si>
    <t>Blank   Die</t>
  </si>
  <si>
    <t>Piller</t>
    <phoneticPr fontId="2"/>
  </si>
  <si>
    <t>Bleakdown</t>
    <phoneticPr fontId="2"/>
  </si>
  <si>
    <t>Month</t>
    <phoneticPr fontId="2"/>
  </si>
  <si>
    <t>Work Time   (Hr)</t>
    <phoneticPr fontId="2"/>
  </si>
  <si>
    <t># 0f    JOB ORDER</t>
    <phoneticPr fontId="2"/>
  </si>
  <si>
    <t>＃0ｆ Scrap</t>
    <phoneticPr fontId="2"/>
  </si>
  <si>
    <t>TOP</t>
    <phoneticPr fontId="2"/>
  </si>
  <si>
    <t>NG</t>
    <phoneticPr fontId="2"/>
  </si>
  <si>
    <t>END</t>
    <phoneticPr fontId="2"/>
  </si>
  <si>
    <t>TOTAL</t>
    <phoneticPr fontId="2"/>
  </si>
  <si>
    <r>
      <t>1</t>
    </r>
    <r>
      <rPr>
        <sz val="11"/>
        <rFont val="ＭＳ Ｐゴシック"/>
        <family val="3"/>
        <charset val="128"/>
      </rPr>
      <t>st</t>
    </r>
    <phoneticPr fontId="2"/>
  </si>
  <si>
    <r>
      <t>2</t>
    </r>
    <r>
      <rPr>
        <sz val="11"/>
        <rFont val="ＭＳ Ｐゴシック"/>
        <family val="3"/>
        <charset val="128"/>
      </rPr>
      <t>nd</t>
    </r>
    <phoneticPr fontId="2"/>
  </si>
  <si>
    <r>
      <t>3</t>
    </r>
    <r>
      <rPr>
        <sz val="11"/>
        <rFont val="ＭＳ Ｐゴシック"/>
        <family val="3"/>
        <charset val="128"/>
      </rPr>
      <t>rd</t>
    </r>
    <phoneticPr fontId="2"/>
  </si>
  <si>
    <r>
      <t>4</t>
    </r>
    <r>
      <rPr>
        <sz val="11"/>
        <rFont val="ＭＳ Ｐゴシック"/>
        <family val="3"/>
        <charset val="128"/>
      </rPr>
      <t>th</t>
    </r>
    <phoneticPr fontId="2"/>
  </si>
  <si>
    <r>
      <t>5</t>
    </r>
    <r>
      <rPr>
        <sz val="11"/>
        <rFont val="ＭＳ Ｐゴシック"/>
        <family val="3"/>
        <charset val="128"/>
      </rPr>
      <t>th</t>
    </r>
  </si>
  <si>
    <r>
      <t>6</t>
    </r>
    <r>
      <rPr>
        <sz val="11"/>
        <rFont val="ＭＳ Ｐゴシック"/>
        <family val="3"/>
        <charset val="128"/>
      </rPr>
      <t>th</t>
    </r>
  </si>
  <si>
    <r>
      <t>7</t>
    </r>
    <r>
      <rPr>
        <sz val="11"/>
        <rFont val="ＭＳ Ｐゴシック"/>
        <family val="3"/>
        <charset val="128"/>
      </rPr>
      <t>th</t>
    </r>
  </si>
  <si>
    <r>
      <t>8</t>
    </r>
    <r>
      <rPr>
        <sz val="11"/>
        <rFont val="ＭＳ Ｐゴシック"/>
        <family val="3"/>
        <charset val="128"/>
      </rPr>
      <t>th</t>
    </r>
  </si>
  <si>
    <r>
      <t>9</t>
    </r>
    <r>
      <rPr>
        <sz val="11"/>
        <rFont val="ＭＳ Ｐゴシック"/>
        <family val="3"/>
        <charset val="128"/>
      </rPr>
      <t>th</t>
    </r>
  </si>
  <si>
    <r>
      <t>10</t>
    </r>
    <r>
      <rPr>
        <sz val="11"/>
        <rFont val="ＭＳ Ｐゴシック"/>
        <family val="3"/>
        <charset val="128"/>
      </rPr>
      <t>th</t>
    </r>
  </si>
  <si>
    <r>
      <t>11</t>
    </r>
    <r>
      <rPr>
        <sz val="11"/>
        <rFont val="ＭＳ Ｐゴシック"/>
        <family val="3"/>
        <charset val="128"/>
      </rPr>
      <t>th</t>
    </r>
  </si>
  <si>
    <r>
      <t>12</t>
    </r>
    <r>
      <rPr>
        <sz val="11"/>
        <rFont val="ＭＳ Ｐゴシック"/>
        <family val="3"/>
        <charset val="128"/>
      </rPr>
      <t>th</t>
    </r>
  </si>
  <si>
    <r>
      <t>13</t>
    </r>
    <r>
      <rPr>
        <sz val="11"/>
        <rFont val="ＭＳ Ｐゴシック"/>
        <family val="3"/>
        <charset val="128"/>
      </rPr>
      <t>th</t>
    </r>
  </si>
  <si>
    <r>
      <t>14</t>
    </r>
    <r>
      <rPr>
        <sz val="11"/>
        <rFont val="ＭＳ Ｐゴシック"/>
        <family val="3"/>
        <charset val="128"/>
      </rPr>
      <t>th</t>
    </r>
  </si>
  <si>
    <r>
      <t>15</t>
    </r>
    <r>
      <rPr>
        <sz val="11"/>
        <rFont val="ＭＳ Ｐゴシック"/>
        <family val="3"/>
        <charset val="128"/>
      </rPr>
      <t>th</t>
    </r>
  </si>
  <si>
    <r>
      <t>16</t>
    </r>
    <r>
      <rPr>
        <sz val="11"/>
        <rFont val="ＭＳ Ｐゴシック"/>
        <family val="3"/>
        <charset val="128"/>
      </rPr>
      <t>th</t>
    </r>
  </si>
  <si>
    <r>
      <t>17</t>
    </r>
    <r>
      <rPr>
        <sz val="11"/>
        <rFont val="ＭＳ Ｐゴシック"/>
        <family val="3"/>
        <charset val="128"/>
      </rPr>
      <t>th</t>
    </r>
  </si>
  <si>
    <r>
      <t>18</t>
    </r>
    <r>
      <rPr>
        <sz val="11"/>
        <rFont val="ＭＳ Ｐゴシック"/>
        <family val="3"/>
        <charset val="128"/>
      </rPr>
      <t>th</t>
    </r>
  </si>
  <si>
    <r>
      <t>19</t>
    </r>
    <r>
      <rPr>
        <sz val="11"/>
        <rFont val="ＭＳ Ｐゴシック"/>
        <family val="3"/>
        <charset val="128"/>
      </rPr>
      <t>th</t>
    </r>
  </si>
  <si>
    <r>
      <t>20</t>
    </r>
    <r>
      <rPr>
        <sz val="11"/>
        <rFont val="ＭＳ Ｐゴシック"/>
        <family val="3"/>
        <charset val="128"/>
      </rPr>
      <t>th</t>
    </r>
  </si>
  <si>
    <r>
      <t>21</t>
    </r>
    <r>
      <rPr>
        <sz val="11"/>
        <rFont val="ＭＳ Ｐゴシック"/>
        <family val="3"/>
        <charset val="128"/>
      </rPr>
      <t>st</t>
    </r>
  </si>
  <si>
    <r>
      <t>22</t>
    </r>
    <r>
      <rPr>
        <sz val="11"/>
        <rFont val="ＭＳ Ｐゴシック"/>
        <family val="3"/>
        <charset val="128"/>
      </rPr>
      <t>nd</t>
    </r>
  </si>
  <si>
    <r>
      <t>23rd</t>
    </r>
    <r>
      <rPr>
        <sz val="11"/>
        <rFont val="ＭＳ Ｐゴシック"/>
        <family val="3"/>
        <charset val="128"/>
      </rPr>
      <t/>
    </r>
  </si>
  <si>
    <r>
      <t>24th</t>
    </r>
    <r>
      <rPr>
        <sz val="11"/>
        <rFont val="ＭＳ Ｐゴシック"/>
        <family val="3"/>
        <charset val="128"/>
      </rPr>
      <t/>
    </r>
  </si>
  <si>
    <r>
      <t>25th</t>
    </r>
    <r>
      <rPr>
        <sz val="11"/>
        <rFont val="ＭＳ Ｐゴシック"/>
        <family val="3"/>
        <charset val="128"/>
      </rPr>
      <t/>
    </r>
  </si>
  <si>
    <r>
      <t>26th</t>
    </r>
    <r>
      <rPr>
        <sz val="11"/>
        <rFont val="ＭＳ Ｐゴシック"/>
        <family val="3"/>
        <charset val="128"/>
      </rPr>
      <t/>
    </r>
  </si>
  <si>
    <r>
      <t>27th</t>
    </r>
    <r>
      <rPr>
        <sz val="11"/>
        <rFont val="ＭＳ Ｐゴシック"/>
        <family val="3"/>
        <charset val="128"/>
      </rPr>
      <t/>
    </r>
  </si>
  <si>
    <r>
      <t>28th</t>
    </r>
    <r>
      <rPr>
        <sz val="11"/>
        <rFont val="ＭＳ Ｐゴシック"/>
        <family val="3"/>
        <charset val="128"/>
      </rPr>
      <t/>
    </r>
  </si>
  <si>
    <r>
      <t>I</t>
    </r>
    <r>
      <rPr>
        <sz val="11"/>
        <rFont val="ＭＳ Ｐゴシック"/>
        <family val="3"/>
        <charset val="128"/>
      </rPr>
      <t>nput items</t>
    </r>
    <phoneticPr fontId="2"/>
  </si>
  <si>
    <r>
      <t>W</t>
    </r>
    <r>
      <rPr>
        <sz val="11"/>
        <rFont val="ＭＳ Ｐゴシック"/>
        <family val="3"/>
        <charset val="128"/>
      </rPr>
      <t>ork time     (min)</t>
    </r>
    <phoneticPr fontId="2"/>
  </si>
  <si>
    <r>
      <t>cumulative sum</t>
    </r>
    <r>
      <rPr>
        <sz val="11"/>
        <rFont val="ＭＳ Ｐゴシック"/>
        <family val="3"/>
        <charset val="128"/>
      </rPr>
      <t xml:space="preserve">     Work time     (min)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</si>
  <si>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</si>
  <si>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 xml:space="preserve">Demand        </t>
    </r>
    <r>
      <rPr>
        <sz val="11"/>
        <rFont val="ＭＳ Ｐゴシック"/>
        <family val="3"/>
        <charset val="128"/>
      </rP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</si>
  <si>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Scrap       /day</t>
    </r>
    <phoneticPr fontId="2"/>
  </si>
  <si>
    <r>
      <t>C</t>
    </r>
    <r>
      <rPr>
        <sz val="11"/>
        <rFont val="ＭＳ Ｐゴシック"/>
        <family val="3"/>
        <charset val="128"/>
      </rPr>
      <t>apacity of master coils</t>
    </r>
    <phoneticPr fontId="2"/>
  </si>
  <si>
    <r>
      <t>V</t>
    </r>
    <r>
      <rPr>
        <sz val="11"/>
        <rFont val="ＭＳ Ｐゴシック"/>
        <family val="3"/>
        <charset val="128"/>
      </rPr>
      <t>olume of inventories for master coils    /day</t>
    </r>
    <phoneticPr fontId="2"/>
  </si>
  <si>
    <r>
      <t xml:space="preserve">          </t>
    </r>
    <r>
      <rPr>
        <sz val="11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tems                            date</t>
    </r>
    <phoneticPr fontId="2"/>
  </si>
  <si>
    <t>【 # of Stroke 】</t>
    <phoneticPr fontId="2"/>
  </si>
  <si>
    <t>【ＧＳＰＨ】Actual</t>
    <phoneticPr fontId="2"/>
  </si>
  <si>
    <t>【# of Job Order】</t>
    <phoneticPr fontId="2"/>
  </si>
  <si>
    <t>【TOPIX】</t>
    <phoneticPr fontId="2"/>
  </si>
  <si>
    <r>
      <t>S</t>
    </r>
    <r>
      <rPr>
        <sz val="11"/>
        <rFont val="ＭＳ Ｐゴシック"/>
        <family val="3"/>
        <charset val="128"/>
      </rPr>
      <t>cheduled     # of stroke/day</t>
    </r>
    <phoneticPr fontId="2"/>
  </si>
  <si>
    <t>Actual           # of stroke/day</t>
    <phoneticPr fontId="2"/>
  </si>
  <si>
    <t>Actual   cumulative sum     # of St./day</t>
    <phoneticPr fontId="2"/>
  </si>
  <si>
    <r>
      <t>S</t>
    </r>
    <r>
      <rPr>
        <sz val="11"/>
        <rFont val="ＭＳ Ｐゴシック"/>
        <family val="3"/>
        <charset val="128"/>
      </rPr>
      <t>cheduled   cumulative sum     # of St./day</t>
    </r>
    <phoneticPr fontId="2"/>
  </si>
  <si>
    <r>
      <t>W</t>
    </r>
    <r>
      <rPr>
        <sz val="11"/>
        <rFont val="ＭＳ Ｐゴシック"/>
        <family val="3"/>
        <charset val="128"/>
      </rPr>
      <t>ork days</t>
    </r>
    <phoneticPr fontId="2"/>
  </si>
  <si>
    <r>
      <t>w</t>
    </r>
    <r>
      <rPr>
        <sz val="11"/>
        <rFont val="ＭＳ Ｐゴシック"/>
        <family val="3"/>
        <charset val="128"/>
      </rPr>
      <t>ith out Extra work days</t>
    </r>
    <phoneticPr fontId="2"/>
  </si>
  <si>
    <t>【# of Stroke /Day】</t>
    <phoneticPr fontId="2"/>
  </si>
  <si>
    <r>
      <t>C</t>
    </r>
    <r>
      <rPr>
        <sz val="11"/>
        <rFont val="ＭＳ Ｐゴシック"/>
        <family val="3"/>
        <charset val="128"/>
      </rPr>
      <t>umulative sum</t>
    </r>
    <r>
      <rPr>
        <sz val="11"/>
        <rFont val="ＭＳ Ｐゴシック"/>
        <family val="3"/>
        <charset val="128"/>
      </rPr>
      <t xml:space="preserve"> GSPH</t>
    </r>
    <phoneticPr fontId="2"/>
  </si>
  <si>
    <t>Date</t>
  </si>
  <si>
    <t>ACTUAL GSPH</t>
    <phoneticPr fontId="2"/>
  </si>
  <si>
    <t>SCHEDULED GSPH</t>
    <phoneticPr fontId="2"/>
  </si>
  <si>
    <t>1st Shift Attendance</t>
    <phoneticPr fontId="2"/>
  </si>
  <si>
    <t># of Enployee</t>
    <phoneticPr fontId="2"/>
  </si>
  <si>
    <t>T/Ms Vacant</t>
    <phoneticPr fontId="2"/>
  </si>
  <si>
    <t>T/Ms Vacation</t>
    <phoneticPr fontId="2"/>
  </si>
  <si>
    <t>T/Ms</t>
    <phoneticPr fontId="2"/>
  </si>
  <si>
    <t>2nd Shift Attendance</t>
    <phoneticPr fontId="2"/>
  </si>
  <si>
    <t># of Defective</t>
    <phoneticPr fontId="2"/>
  </si>
  <si>
    <t>Mill</t>
    <phoneticPr fontId="2"/>
  </si>
  <si>
    <t>Line</t>
    <phoneticPr fontId="2"/>
  </si>
  <si>
    <t>Master Coil</t>
    <phoneticPr fontId="2"/>
  </si>
  <si>
    <t>Rewind Coil Weight     (Kg)</t>
    <phoneticPr fontId="2"/>
  </si>
  <si>
    <t>Used Coil Weight     (Kg)</t>
    <phoneticPr fontId="2"/>
  </si>
  <si>
    <t>Original Master Coil Weight    (Kg)</t>
    <phoneticPr fontId="2"/>
  </si>
  <si>
    <t>Sheet Weight         (Kg)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</si>
  <si>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</si>
  <si>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</si>
  <si>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t xml:space="preserve">Yield Ratio  </t>
    <phoneticPr fontId="2"/>
  </si>
  <si>
    <r>
      <t xml:space="preserve">Yield Ratio  </t>
    </r>
    <r>
      <rPr>
        <sz val="8"/>
        <rFont val="ＭＳ Ｐゴシック"/>
        <family val="3"/>
        <charset val="128"/>
      </rPr>
      <t>(Include Scrap)</t>
    </r>
    <r>
      <rPr>
        <sz val="14"/>
        <rFont val="ＭＳ Ｐゴシック"/>
        <family val="3"/>
        <charset val="128"/>
      </rPr>
      <t xml:space="preserve"> </t>
    </r>
    <phoneticPr fontId="2"/>
  </si>
  <si>
    <t>A team</t>
    <phoneticPr fontId="2"/>
  </si>
  <si>
    <r>
      <t xml:space="preserve">Scheduled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</si>
  <si>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t>B Team</t>
    <phoneticPr fontId="2"/>
  </si>
  <si>
    <t># of Rewind Coil</t>
  </si>
  <si>
    <t># of Rewind Coil</t>
    <phoneticPr fontId="2"/>
  </si>
  <si>
    <t>Rewind     Ratio    ( % )</t>
    <phoneticPr fontId="2"/>
  </si>
  <si>
    <t>Performance</t>
  </si>
  <si>
    <r>
      <t>A</t>
    </r>
    <r>
      <rPr>
        <sz val="11"/>
        <rFont val="ＭＳ Ｐゴシック"/>
        <family val="3"/>
        <charset val="128"/>
      </rPr>
      <t>v.</t>
    </r>
    <phoneticPr fontId="2"/>
  </si>
  <si>
    <t>Judgment</t>
    <phoneticPr fontId="2"/>
  </si>
  <si>
    <t>Schedule Total</t>
    <phoneticPr fontId="2"/>
  </si>
  <si>
    <t>Actual Total</t>
    <phoneticPr fontId="2"/>
  </si>
  <si>
    <t>Sch. A</t>
    <phoneticPr fontId="2"/>
  </si>
  <si>
    <t>Actual A</t>
    <phoneticPr fontId="2"/>
  </si>
  <si>
    <t>Sch. B</t>
    <phoneticPr fontId="2"/>
  </si>
  <si>
    <t>Actual B</t>
    <phoneticPr fontId="2"/>
  </si>
  <si>
    <t>Process time</t>
    <phoneticPr fontId="2"/>
  </si>
  <si>
    <t>Tooring Change time</t>
    <phoneticPr fontId="2"/>
  </si>
  <si>
    <t>Auto Run time</t>
  </si>
  <si>
    <t>Teaching time</t>
    <phoneticPr fontId="2"/>
  </si>
  <si>
    <r>
      <t xml:space="preserve">Tooling Change Error </t>
    </r>
    <r>
      <rPr>
        <sz val="11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ime</t>
    </r>
    <phoneticPr fontId="2"/>
  </si>
  <si>
    <t>Down Time</t>
    <phoneticPr fontId="2"/>
  </si>
  <si>
    <t>Judgment</t>
    <phoneticPr fontId="2"/>
  </si>
  <si>
    <t>Target</t>
    <phoneticPr fontId="2"/>
  </si>
  <si>
    <t>Result</t>
    <phoneticPr fontId="2"/>
  </si>
  <si>
    <t>0 (Zero)</t>
    <phoneticPr fontId="2"/>
  </si>
  <si>
    <t>Safety</t>
    <phoneticPr fontId="2"/>
  </si>
  <si>
    <t>Accident</t>
    <phoneticPr fontId="2"/>
  </si>
  <si>
    <t>&amp;</t>
    <phoneticPr fontId="2"/>
  </si>
  <si>
    <t>Incident</t>
    <phoneticPr fontId="2"/>
  </si>
  <si>
    <t>Quality</t>
    <phoneticPr fontId="2"/>
  </si>
  <si>
    <t>Claim</t>
    <phoneticPr fontId="2"/>
  </si>
  <si>
    <t>Defect</t>
    <phoneticPr fontId="2"/>
  </si>
  <si>
    <t>GSPH</t>
    <phoneticPr fontId="2"/>
  </si>
  <si>
    <t>Productivity</t>
    <phoneticPr fontId="2"/>
  </si>
  <si>
    <t>Yield</t>
    <phoneticPr fontId="2"/>
  </si>
  <si>
    <t>Others</t>
    <phoneticPr fontId="2"/>
  </si>
  <si>
    <t>Week</t>
    <phoneticPr fontId="2"/>
  </si>
  <si>
    <t>A Team Actions</t>
  </si>
  <si>
    <t>1 st.</t>
    <phoneticPr fontId="2"/>
  </si>
  <si>
    <t>2 nd.</t>
    <phoneticPr fontId="2"/>
  </si>
  <si>
    <t>3 rd.</t>
    <phoneticPr fontId="2"/>
  </si>
  <si>
    <t>4 th.</t>
    <phoneticPr fontId="2"/>
  </si>
  <si>
    <t>5 th.</t>
    <phoneticPr fontId="2"/>
  </si>
  <si>
    <t>B Team Actions</t>
    <phoneticPr fontId="2"/>
  </si>
  <si>
    <t>BL1 Actions</t>
    <phoneticPr fontId="2"/>
  </si>
  <si>
    <t>UP to</t>
    <phoneticPr fontId="2"/>
  </si>
  <si>
    <r>
      <t>29th</t>
    </r>
    <r>
      <rPr>
        <sz val="11"/>
        <rFont val="ＭＳ Ｐゴシック"/>
        <family val="3"/>
        <charset val="128"/>
      </rPr>
      <t/>
    </r>
  </si>
  <si>
    <r>
      <t>30th</t>
    </r>
    <r>
      <rPr>
        <sz val="11"/>
        <rFont val="ＭＳ Ｐゴシック"/>
        <family val="3"/>
        <charset val="128"/>
      </rPr>
      <t/>
    </r>
  </si>
  <si>
    <t>Feb</t>
  </si>
  <si>
    <t>Mar</t>
  </si>
  <si>
    <t>May</t>
  </si>
  <si>
    <t>Jun</t>
  </si>
  <si>
    <t>Aug</t>
  </si>
  <si>
    <t>Sep</t>
  </si>
  <si>
    <t>Oct</t>
  </si>
  <si>
    <t>Nov</t>
  </si>
  <si>
    <t>Dec</t>
  </si>
  <si>
    <t>Av.</t>
    <phoneticPr fontId="2"/>
  </si>
  <si>
    <r>
      <t>Actual</t>
    </r>
    <r>
      <rPr>
        <sz val="11"/>
        <rFont val="ＭＳ Ｐゴシック"/>
        <family val="3"/>
        <charset val="128"/>
      </rPr>
      <t xml:space="preserve">    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</si>
  <si>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r>
      <t>31st</t>
    </r>
    <r>
      <rPr>
        <sz val="11"/>
        <rFont val="ＭＳ Ｐゴシック"/>
        <family val="3"/>
        <charset val="128"/>
      </rPr>
      <t/>
    </r>
  </si>
  <si>
    <r>
      <t>Holiday work</t>
    </r>
    <r>
      <rPr>
        <sz val="11"/>
        <rFont val="ＭＳ Ｐゴシック"/>
        <family val="3"/>
        <charset val="128"/>
      </rPr>
      <t xml:space="preserve"> days</t>
    </r>
    <phoneticPr fontId="2"/>
  </si>
  <si>
    <t>Operations             Error Time (min)   Waiting time</t>
    <phoneticPr fontId="2"/>
  </si>
  <si>
    <t>Down Time ( min.)</t>
    <phoneticPr fontId="2"/>
  </si>
  <si>
    <t>Quality issue</t>
    <phoneticPr fontId="2"/>
  </si>
  <si>
    <t>Machine Adjustment</t>
    <phoneticPr fontId="2"/>
  </si>
  <si>
    <t>Scrap Bin &amp; Segment Change</t>
    <phoneticPr fontId="2"/>
  </si>
  <si>
    <t>Blank Die</t>
    <phoneticPr fontId="2"/>
  </si>
  <si>
    <t>Bleakdown</t>
    <phoneticPr fontId="2"/>
  </si>
  <si>
    <t>Slowdown</t>
    <phoneticPr fontId="2"/>
  </si>
  <si>
    <t>Other</t>
    <phoneticPr fontId="2"/>
  </si>
  <si>
    <t>Coil Line</t>
    <phoneticPr fontId="2"/>
  </si>
  <si>
    <t>Press</t>
    <phoneticPr fontId="2"/>
  </si>
  <si>
    <t>Piller</t>
    <phoneticPr fontId="2"/>
  </si>
  <si>
    <t>Die     Trial</t>
    <phoneticPr fontId="2"/>
  </si>
  <si>
    <t>Trouble  &amp; Adjust</t>
    <phoneticPr fontId="2"/>
  </si>
  <si>
    <t>Coil  Line</t>
    <phoneticPr fontId="2"/>
  </si>
  <si>
    <t>pitch</t>
  </si>
  <si>
    <t>total lineal</t>
  </si>
  <si>
    <t>Lineal</t>
  </si>
  <si>
    <t>Part lookup</t>
  </si>
  <si>
    <t>PITCH</t>
  </si>
  <si>
    <t>AVERAGE PITCH</t>
  </si>
  <si>
    <t>TOTAL LINEAL</t>
  </si>
  <si>
    <t>Average Pitch</t>
  </si>
  <si>
    <t>MM</t>
  </si>
  <si>
    <t>Down Time Items</t>
    <phoneticPr fontId="2"/>
  </si>
  <si>
    <t>OperationsError Time (min)  Waiting time</t>
    <phoneticPr fontId="2"/>
  </si>
  <si>
    <t>Coil Line</t>
    <phoneticPr fontId="2"/>
  </si>
  <si>
    <t>Press</t>
    <phoneticPr fontId="2"/>
  </si>
  <si>
    <t>Piller</t>
    <phoneticPr fontId="2"/>
  </si>
  <si>
    <t>Demand down time</t>
    <phoneticPr fontId="2"/>
  </si>
  <si>
    <t>Machine adjustment</t>
    <phoneticPr fontId="2"/>
  </si>
  <si>
    <t>Scrap bin&amp;Segment change</t>
    <phoneticPr fontId="2"/>
  </si>
  <si>
    <t>Blank   Die</t>
    <phoneticPr fontId="2"/>
  </si>
  <si>
    <t>Die Trial</t>
    <phoneticPr fontId="2"/>
  </si>
  <si>
    <t>Bleakdown</t>
    <phoneticPr fontId="2"/>
  </si>
  <si>
    <t>Siow down</t>
    <phoneticPr fontId="2"/>
  </si>
  <si>
    <t>Other</t>
    <phoneticPr fontId="2"/>
  </si>
  <si>
    <t>Total</t>
    <phoneticPr fontId="2"/>
  </si>
  <si>
    <r>
      <t>L</t>
    </r>
    <r>
      <rPr>
        <sz val="11"/>
        <rFont val="ＭＳ Ｐゴシック"/>
        <family val="3"/>
        <charset val="128"/>
      </rPr>
      <t>ineal(MM)</t>
    </r>
    <phoneticPr fontId="2"/>
  </si>
  <si>
    <t>/ 1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</si>
  <si>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</si>
  <si>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</si>
  <si>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r>
      <t xml:space="preserve">Yield    </t>
    </r>
    <r>
      <rPr>
        <sz val="11"/>
        <rFont val="ＭＳ Ｐゴシック"/>
        <family val="3"/>
        <charset val="128"/>
      </rPr>
      <t>Judg</t>
    </r>
    <r>
      <rPr>
        <sz val="11"/>
        <rFont val="ＭＳ Ｐゴシック"/>
        <family val="3"/>
        <charset val="128"/>
      </rPr>
      <t>e                     + - 5%</t>
    </r>
    <phoneticPr fontId="2"/>
  </si>
  <si>
    <t>A Team Total</t>
    <phoneticPr fontId="2"/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</si>
  <si>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</si>
  <si>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</si>
  <si>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</si>
  <si>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</si>
  <si>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</si>
  <si>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</si>
  <si>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</si>
  <si>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</si>
  <si>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</si>
  <si>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</si>
  <si>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</si>
  <si>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July</t>
  </si>
  <si>
    <t>B Team Total</t>
  </si>
  <si>
    <t>C Team Total</t>
  </si>
  <si>
    <t>C Team</t>
  </si>
  <si>
    <t>/ 31</t>
  </si>
  <si>
    <t>/ 30</t>
  </si>
  <si>
    <t>/ 29</t>
  </si>
  <si>
    <t>/ 28</t>
  </si>
  <si>
    <t>/ 27</t>
  </si>
  <si>
    <t>/ 26</t>
  </si>
  <si>
    <t>/ 25</t>
  </si>
  <si>
    <t>/ 24</t>
  </si>
  <si>
    <t>/ 23</t>
  </si>
  <si>
    <t>/ 22</t>
  </si>
  <si>
    <t>/ 21</t>
  </si>
  <si>
    <t>/ 20</t>
  </si>
  <si>
    <t>/ 19</t>
  </si>
  <si>
    <t>/ 18</t>
  </si>
  <si>
    <t>/ 17</t>
  </si>
  <si>
    <t>/ 16</t>
  </si>
  <si>
    <t>/ 15</t>
  </si>
  <si>
    <t>/ 14</t>
  </si>
  <si>
    <t>/ 13</t>
  </si>
  <si>
    <t>/ 12</t>
  </si>
  <si>
    <t>/ 11</t>
  </si>
  <si>
    <t>/ 10</t>
  </si>
  <si>
    <t>/ 9</t>
  </si>
  <si>
    <t>/ 8</t>
  </si>
  <si>
    <t>/ 7</t>
  </si>
  <si>
    <t>/ 6</t>
  </si>
  <si>
    <t>/ 5</t>
  </si>
  <si>
    <t>/ 4</t>
  </si>
  <si>
    <t>/ 3</t>
  </si>
  <si>
    <t>/ 2</t>
  </si>
  <si>
    <t>3th.Shift</t>
  </si>
  <si>
    <t>3nd.Shift</t>
  </si>
  <si>
    <t>Sch. C</t>
  </si>
  <si>
    <t>Actual C</t>
  </si>
  <si>
    <t>【Ｃｏｍｍｅnｔ of Ｔｏｄａｙ】</t>
  </si>
  <si>
    <t>Total stop time (min)</t>
  </si>
  <si>
    <t>3nd Shift Attendance</t>
  </si>
  <si>
    <t>Working time</t>
  </si>
  <si>
    <t>1Shift</t>
  </si>
  <si>
    <t>2Shift</t>
  </si>
  <si>
    <t>3Shift</t>
  </si>
  <si>
    <t>hr/day</t>
  </si>
  <si>
    <t xml:space="preserve"> Sheduled down time</t>
  </si>
  <si>
    <t>#of Master Coil</t>
  </si>
  <si>
    <t>#of Rewind Coil</t>
  </si>
  <si>
    <t>Rewind Ratio%</t>
  </si>
  <si>
    <t>Scheduled over time / Day</t>
  </si>
  <si>
    <t>Actual demand over time / day</t>
  </si>
  <si>
    <t>計画カット数</t>
  </si>
  <si>
    <t>総通板量（Ton）</t>
  </si>
  <si>
    <t>稼働時間</t>
  </si>
  <si>
    <t>故障停止</t>
  </si>
  <si>
    <t>計画停止</t>
  </si>
  <si>
    <t>自動時間</t>
  </si>
  <si>
    <t>実績カット数</t>
  </si>
  <si>
    <t>コイル数</t>
  </si>
  <si>
    <t>R数</t>
  </si>
  <si>
    <t>板長（ｍ）</t>
  </si>
  <si>
    <t>製品Ton数</t>
  </si>
  <si>
    <t>Pland stop</t>
  </si>
  <si>
    <t>Teaching time and Power cut (min)</t>
  </si>
  <si>
    <t>Quality Check and issue</t>
  </si>
  <si>
    <t>Availability ratio For</t>
  </si>
  <si>
    <t>Maintenance</t>
  </si>
  <si>
    <t>Production</t>
  </si>
  <si>
    <t>Quality</t>
  </si>
  <si>
    <t>Dandori Time</t>
  </si>
  <si>
    <t xml:space="preserve"> </t>
  </si>
  <si>
    <t xml:space="preserve">  </t>
  </si>
  <si>
    <r>
      <t xml:space="preserve">TTSS </t>
    </r>
    <r>
      <rPr>
        <sz val="11"/>
        <rFont val="ＭＳ Ｐゴシック"/>
        <family val="3"/>
        <charset val="128"/>
      </rPr>
      <t>Defective Weight (Kg)</t>
    </r>
  </si>
  <si>
    <r>
      <t xml:space="preserve">TTSS </t>
    </r>
    <r>
      <rPr>
        <sz val="12"/>
        <rFont val="ＭＳ Ｐゴシック"/>
        <family val="3"/>
        <charset val="128"/>
      </rPr>
      <t>Scrap</t>
    </r>
    <r>
      <rPr>
        <sz val="11"/>
        <rFont val="ＭＳ Ｐゴシック"/>
        <family val="3"/>
        <charset val="128"/>
      </rPr>
      <t xml:space="preserve"> Weight (Kg)</t>
    </r>
  </si>
  <si>
    <t>Scheduled   # of St./Day</t>
  </si>
  <si>
    <t>Scheduled   Work Time</t>
  </si>
  <si>
    <t>Demand  ＧＳＰＨ</t>
  </si>
  <si>
    <t>Actual  ＧＳＰＨ</t>
  </si>
  <si>
    <t>Actual   # of St./Day</t>
  </si>
  <si>
    <t>5:45  to 14:45</t>
  </si>
  <si>
    <t>14:50 to 23:40</t>
  </si>
  <si>
    <t>23:40 to 5:45</t>
  </si>
  <si>
    <t>Total Cuts</t>
  </si>
  <si>
    <t>Schedule time</t>
  </si>
  <si>
    <t>Sch GSPH</t>
  </si>
  <si>
    <t>Act Cuts</t>
  </si>
  <si>
    <t>Act time</t>
  </si>
  <si>
    <t>Act GSPH</t>
  </si>
  <si>
    <t>GAP</t>
  </si>
  <si>
    <t>Actual # of ST</t>
  </si>
  <si>
    <t>Manpower per day</t>
  </si>
  <si>
    <t>Total # of T/M</t>
  </si>
  <si>
    <t>Blank Sheets Weight (Kg)</t>
  </si>
  <si>
    <t>Used Coil Weight     (Kg)</t>
  </si>
  <si>
    <t>Tooring Change time (min)</t>
  </si>
  <si>
    <t>Auto Run time (min)</t>
  </si>
  <si>
    <t>Down Time (min)</t>
  </si>
  <si>
    <t># of coil 【コイル数】</t>
  </si>
  <si>
    <t># of rewind 【R数】</t>
  </si>
  <si>
    <t>← Which month data are you want?</t>
  </si>
  <si>
    <t>← How many members work in one shift?</t>
  </si>
  <si>
    <t>← How many shifts work per day in this month? (Average)</t>
  </si>
  <si>
    <t>For Monthly production Report</t>
  </si>
  <si>
    <t>【Quality】 Yield Ratio</t>
  </si>
  <si>
    <t>Yield ratio /day</t>
  </si>
  <si>
    <t>Target Yield ratio /day</t>
  </si>
  <si>
    <t>2019-20</t>
  </si>
  <si>
    <t>20 Apr</t>
  </si>
  <si>
    <t>21 Jan</t>
  </si>
  <si>
    <t>MAY</t>
  </si>
  <si>
    <t>DATE</t>
  </si>
  <si>
    <t>FG IN MT</t>
  </si>
  <si>
    <t>TOTAL</t>
  </si>
  <si>
    <t># OF TMS</t>
  </si>
  <si>
    <t>MT / HR</t>
  </si>
  <si>
    <t>MAN HR /MT</t>
  </si>
  <si>
    <t>PROCESS TIME  HRS</t>
  </si>
  <si>
    <t>MAY /2020 TTSS Process Report for SE</t>
  </si>
  <si>
    <t>PROCESS MONTHLY REPORT of  SE</t>
  </si>
  <si>
    <t>Break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</si>
</sst>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_ * #,##0.00_ ;_ * \-#,##0.00_ ;_ * &quot;-&quot;??_ ;_ @_ "/>
    <numFmt numFmtId="165" formatCode="m/d/yyyy;@"/>
    <numFmt numFmtId="166" formatCode="0.0%"/>
    <numFmt numFmtId="167" formatCode="mmm/yyyy"/>
    <numFmt numFmtId="168" formatCode="0.0"/>
    <numFmt numFmtId="169" formatCode="#,##0_ "/>
    <numFmt numFmtId="170" formatCode="#,##0.0"/>
    <numFmt numFmtId="171" formatCode="#,##0.0_ "/>
    <numFmt numFmtId="172" formatCode="#,##0_ ;[Red]\-#,##0\ "/>
    <numFmt numFmtId="173" formatCode="#,##0.0;[Red]\-#,##0.0"/>
    <numFmt numFmtId="174" formatCode="0.0_ "/>
    <numFmt numFmtId="175" formatCode="&quot;｣&quot;#,##0;[Red]\-&quot;｣&quot;#,##0"/>
    <numFmt numFmtId="176" formatCode="0_ "/>
    <numFmt numFmtId="177" formatCode="[$-409]d\-mmm;@"/>
    <numFmt numFmtId="178" formatCode="#,##0.000"/>
  </numFmts>
  <fonts count="4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sz val="10"/>
      <name val="MS PGothic"/>
      <family val="3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b/>
      <sz val="10"/>
      <name val="ＭＳ Ｐゴシック"/>
      <family val="3"/>
    </font>
    <font>
      <sz val="16"/>
      <name val="ＭＳ Ｐゴシック"/>
      <charset val="128"/>
    </font>
    <font>
      <sz val="14"/>
      <name val="ＭＳ Ｐゴシック"/>
      <charset val="128"/>
    </font>
    <font>
      <sz val="11"/>
      <name val="MS PGothic"/>
      <family val="3"/>
    </font>
    <font>
      <sz val="16"/>
      <name val="ＭＳ Ｐゴシック"/>
      <family val="3"/>
      <charset val="128"/>
    </font>
    <font>
      <sz val="12"/>
      <name val="ＭＳ Ｐゴシック"/>
      <charset val="128"/>
    </font>
    <font>
      <b/>
      <sz val="11"/>
      <name val="ＭＳ Ｐゴシック"/>
    </font>
    <font>
      <sz val="11"/>
      <color theme="1"/>
      <name val="Calibri"/>
      <family val="3"/>
      <charset val="128"/>
      <scheme val="minor"/>
    </font>
    <font>
      <sz val="10"/>
      <color rgb="FF00B05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41" fontId="23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22" fillId="2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10" fontId="22" fillId="3" borderId="3" applyNumberFormat="0" applyBorder="0" applyAlignment="0" applyProtection="0"/>
    <xf numFmtId="1" fontId="25" fillId="0" borderId="0" applyProtection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6" fontId="26" fillId="0" borderId="0" applyFont="0" applyFill="0" applyBorder="0" applyAlignment="0" applyProtection="0"/>
    <xf numFmtId="8" fontId="26" fillId="0" borderId="0" applyFont="0" applyFill="0" applyBorder="0" applyAlignment="0" applyProtection="0"/>
    <xf numFmtId="175" fontId="23" fillId="0" borderId="0"/>
    <xf numFmtId="0" fontId="3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38" fontId="26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7" fillId="0" borderId="0"/>
    <xf numFmtId="0" fontId="27" fillId="0" borderId="0"/>
  </cellStyleXfs>
  <cellXfs count="470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7" fillId="0" borderId="7" xfId="0" applyFont="1" applyBorder="1">
      <alignment vertical="center"/>
    </xf>
    <xf numFmtId="0" fontId="5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>
      <alignment vertical="center"/>
    </xf>
    <xf numFmtId="166" fontId="0" fillId="0" borderId="3" xfId="0" applyNumberFormat="1" applyBorder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20" fontId="0" fillId="0" borderId="8" xfId="0" applyNumberFormat="1" applyBorder="1">
      <alignment vertical="center"/>
    </xf>
    <xf numFmtId="1" fontId="0" fillId="0" borderId="3" xfId="0" applyNumberFormat="1" applyBorder="1">
      <alignment vertical="center"/>
    </xf>
    <xf numFmtId="0" fontId="1" fillId="0" borderId="0" xfId="22"/>
    <xf numFmtId="0" fontId="1" fillId="0" borderId="3" xfId="22" applyBorder="1"/>
    <xf numFmtId="0" fontId="1" fillId="4" borderId="3" xfId="22" applyFill="1" applyBorder="1"/>
    <xf numFmtId="1" fontId="1" fillId="0" borderId="3" xfId="22" applyNumberFormat="1" applyBorder="1"/>
    <xf numFmtId="0" fontId="1" fillId="0" borderId="3" xfId="22" applyFont="1" applyBorder="1" applyAlignment="1">
      <alignment horizontal="right"/>
    </xf>
    <xf numFmtId="0" fontId="1" fillId="4" borderId="0" xfId="22" applyFont="1" applyFill="1"/>
    <xf numFmtId="0" fontId="1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vertical="center" wrapText="1"/>
    </xf>
    <xf numFmtId="0" fontId="0" fillId="0" borderId="11" xfId="22" applyFont="1" applyBorder="1" applyAlignment="1">
      <alignment vertical="center" wrapText="1"/>
    </xf>
    <xf numFmtId="3" fontId="1" fillId="4" borderId="3" xfId="22" applyNumberFormat="1" applyFill="1" applyBorder="1"/>
    <xf numFmtId="3" fontId="1" fillId="5" borderId="3" xfId="22" applyNumberFormat="1" applyFill="1" applyBorder="1"/>
    <xf numFmtId="0" fontId="1" fillId="0" borderId="3" xfId="22" applyFont="1" applyBorder="1" applyAlignment="1">
      <alignment horizontal="center" wrapText="1"/>
    </xf>
    <xf numFmtId="0" fontId="13" fillId="0" borderId="3" xfId="22" applyFont="1" applyBorder="1" applyAlignment="1">
      <alignment vertical="center" wrapText="1"/>
    </xf>
    <xf numFmtId="0" fontId="13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wrapText="1"/>
    </xf>
    <xf numFmtId="0" fontId="1" fillId="0" borderId="0" xfId="22" applyFont="1"/>
    <xf numFmtId="165" fontId="8" fillId="0" borderId="7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167" fontId="8" fillId="0" borderId="7" xfId="0" applyNumberFormat="1" applyFont="1" applyBorder="1" applyAlignment="1">
      <alignment vertical="center"/>
    </xf>
    <xf numFmtId="167" fontId="8" fillId="0" borderId="8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horizontal="right" vertical="center"/>
    </xf>
    <xf numFmtId="3" fontId="0" fillId="0" borderId="3" xfId="0" applyNumberFormat="1" applyBorder="1">
      <alignment vertical="center"/>
    </xf>
    <xf numFmtId="3" fontId="1" fillId="0" borderId="0" xfId="22" applyNumberFormat="1"/>
    <xf numFmtId="9" fontId="0" fillId="0" borderId="0" xfId="0" applyNumberFormat="1" applyBorder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>
      <alignment vertical="center"/>
    </xf>
    <xf numFmtId="3" fontId="1" fillId="0" borderId="3" xfId="0" applyNumberFormat="1" applyFont="1" applyBorder="1">
      <alignment vertical="center"/>
    </xf>
    <xf numFmtId="2" fontId="0" fillId="0" borderId="3" xfId="0" applyNumberFormat="1" applyBorder="1">
      <alignment vertical="center"/>
    </xf>
    <xf numFmtId="0" fontId="10" fillId="0" borderId="10" xfId="0" applyFont="1" applyBorder="1" applyAlignment="1">
      <alignment horizontal="center" vertical="center" wrapText="1"/>
    </xf>
    <xf numFmtId="0" fontId="1" fillId="0" borderId="10" xfId="0" applyFont="1" applyBorder="1">
      <alignment vertical="center"/>
    </xf>
    <xf numFmtId="0" fontId="0" fillId="0" borderId="10" xfId="0" applyBorder="1">
      <alignment vertical="center"/>
    </xf>
    <xf numFmtId="10" fontId="1" fillId="0" borderId="3" xfId="0" applyNumberFormat="1" applyFont="1" applyBorder="1">
      <alignment vertical="center"/>
    </xf>
    <xf numFmtId="10" fontId="0" fillId="0" borderId="3" xfId="0" applyNumberFormat="1" applyBorder="1">
      <alignment vertical="center"/>
    </xf>
    <xf numFmtId="0" fontId="0" fillId="0" borderId="0" xfId="0" applyFill="1">
      <alignment vertical="center"/>
    </xf>
    <xf numFmtId="3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3" fontId="0" fillId="0" borderId="2" xfId="0" applyNumberFormat="1" applyBorder="1">
      <alignment vertical="center"/>
    </xf>
    <xf numFmtId="3" fontId="0" fillId="0" borderId="8" xfId="0" applyNumberFormat="1" applyBorder="1">
      <alignment vertical="center"/>
    </xf>
    <xf numFmtId="3" fontId="1" fillId="0" borderId="3" xfId="22" applyNumberFormat="1" applyBorder="1"/>
    <xf numFmtId="0" fontId="5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5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9" xfId="0" applyBorder="1">
      <alignment vertical="center"/>
    </xf>
    <xf numFmtId="1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/>
    </xf>
    <xf numFmtId="166" fontId="1" fillId="0" borderId="0" xfId="22" applyNumberFormat="1"/>
    <xf numFmtId="10" fontId="5" fillId="0" borderId="3" xfId="0" applyNumberFormat="1" applyFont="1" applyBorder="1">
      <alignment vertical="center"/>
    </xf>
    <xf numFmtId="166" fontId="5" fillId="0" borderId="3" xfId="0" applyNumberFormat="1" applyFont="1" applyBorder="1">
      <alignment vertical="center"/>
    </xf>
    <xf numFmtId="3" fontId="6" fillId="0" borderId="10" xfId="0" applyNumberFormat="1" applyFont="1" applyBorder="1" applyAlignment="1">
      <alignment horizontal="center" vertical="center"/>
    </xf>
    <xf numFmtId="9" fontId="5" fillId="0" borderId="3" xfId="0" applyNumberFormat="1" applyFont="1" applyBorder="1">
      <alignment vertical="center"/>
    </xf>
    <xf numFmtId="9" fontId="0" fillId="0" borderId="3" xfId="0" applyNumberFormat="1" applyBorder="1">
      <alignment vertical="center"/>
    </xf>
    <xf numFmtId="168" fontId="1" fillId="0" borderId="0" xfId="22" applyNumberFormat="1" applyAlignment="1">
      <alignment horizontal="center"/>
    </xf>
    <xf numFmtId="0" fontId="17" fillId="0" borderId="0" xfId="0" applyFont="1" applyAlignment="1">
      <alignment horizontal="right" vertical="center"/>
    </xf>
    <xf numFmtId="0" fontId="1" fillId="0" borderId="0" xfId="22" applyAlignment="1">
      <alignment horizontal="right"/>
    </xf>
    <xf numFmtId="168" fontId="1" fillId="0" borderId="0" xfId="22" applyNumberFormat="1"/>
    <xf numFmtId="3" fontId="0" fillId="6" borderId="3" xfId="0" applyNumberFormat="1" applyFill="1" applyBorder="1">
      <alignment vertical="center"/>
    </xf>
    <xf numFmtId="38" fontId="1" fillId="5" borderId="3" xfId="22" applyNumberFormat="1" applyFill="1" applyBorder="1"/>
    <xf numFmtId="0" fontId="1" fillId="0" borderId="0" xfId="22" applyFont="1" applyFill="1" applyBorder="1" applyAlignment="1">
      <alignment horizontal="right"/>
    </xf>
    <xf numFmtId="38" fontId="1" fillId="0" borderId="0" xfId="22" applyNumberFormat="1" applyFill="1" applyBorder="1"/>
    <xf numFmtId="0" fontId="0" fillId="0" borderId="0" xfId="0" applyNumberForma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8" fontId="13" fillId="0" borderId="7" xfId="2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22" applyFont="1" applyBorder="1" applyAlignment="1">
      <alignment horizontal="right"/>
    </xf>
    <xf numFmtId="0" fontId="0" fillId="0" borderId="3" xfId="22" quotePrefix="1" applyFont="1" applyBorder="1" applyAlignment="1">
      <alignment horizontal="right"/>
    </xf>
    <xf numFmtId="3" fontId="0" fillId="6" borderId="3" xfId="0" applyNumberFormat="1" applyFill="1" applyBorder="1" applyAlignment="1">
      <alignment horizontal="right" vertical="center"/>
    </xf>
    <xf numFmtId="0" fontId="0" fillId="0" borderId="3" xfId="0" quotePrefix="1" applyBorder="1">
      <alignment vertical="center"/>
    </xf>
    <xf numFmtId="0" fontId="0" fillId="0" borderId="3" xfId="0" applyFill="1" applyBorder="1">
      <alignment vertical="center"/>
    </xf>
    <xf numFmtId="169" fontId="1" fillId="0" borderId="0" xfId="22" applyNumberFormat="1"/>
    <xf numFmtId="3" fontId="0" fillId="0" borderId="0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9" fillId="0" borderId="0" xfId="22" applyFont="1" applyAlignment="1">
      <alignment wrapText="1"/>
    </xf>
    <xf numFmtId="176" fontId="0" fillId="8" borderId="3" xfId="0" applyNumberFormat="1" applyFill="1" applyBorder="1" applyAlignment="1">
      <alignment horizontal="center" vertical="center"/>
    </xf>
    <xf numFmtId="3" fontId="0" fillId="8" borderId="3" xfId="0" applyNumberFormat="1" applyFill="1" applyBorder="1">
      <alignment vertical="center"/>
    </xf>
    <xf numFmtId="20" fontId="0" fillId="8" borderId="7" xfId="0" applyNumberForma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20" fontId="0" fillId="8" borderId="8" xfId="0" applyNumberFormat="1" applyFill="1" applyBorder="1">
      <alignment vertical="center"/>
    </xf>
    <xf numFmtId="0" fontId="0" fillId="8" borderId="8" xfId="0" applyFill="1" applyBorder="1">
      <alignment vertical="center"/>
    </xf>
    <xf numFmtId="1" fontId="0" fillId="8" borderId="3" xfId="0" applyNumberFormat="1" applyFill="1" applyBorder="1">
      <alignment vertical="center"/>
    </xf>
    <xf numFmtId="0" fontId="0" fillId="8" borderId="3" xfId="0" applyFill="1" applyBorder="1">
      <alignment vertical="center"/>
    </xf>
    <xf numFmtId="0" fontId="1" fillId="8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28" fillId="0" borderId="0" xfId="23" applyFont="1" applyAlignment="1"/>
    <xf numFmtId="0" fontId="27" fillId="0" borderId="0" xfId="23"/>
    <xf numFmtId="0" fontId="29" fillId="0" borderId="0" xfId="23" applyFont="1" applyBorder="1" applyAlignment="1">
      <alignment vertical="center"/>
    </xf>
    <xf numFmtId="177" fontId="29" fillId="0" borderId="0" xfId="23" applyNumberFormat="1" applyFont="1" applyBorder="1" applyAlignment="1">
      <alignment vertical="center"/>
    </xf>
    <xf numFmtId="14" fontId="29" fillId="0" borderId="0" xfId="23" applyNumberFormat="1" applyFont="1" applyBorder="1" applyAlignment="1">
      <alignment horizontal="center" vertical="center"/>
    </xf>
    <xf numFmtId="0" fontId="29" fillId="0" borderId="0" xfId="23" applyFont="1" applyFill="1" applyBorder="1" applyAlignment="1">
      <alignment vertical="center"/>
    </xf>
    <xf numFmtId="0" fontId="29" fillId="0" borderId="0" xfId="23" applyFont="1" applyBorder="1"/>
    <xf numFmtId="0" fontId="29" fillId="0" borderId="4" xfId="23" applyFont="1" applyBorder="1"/>
    <xf numFmtId="0" fontId="29" fillId="0" borderId="17" xfId="23" applyFont="1" applyBorder="1"/>
    <xf numFmtId="0" fontId="29" fillId="0" borderId="5" xfId="23" applyFont="1" applyBorder="1"/>
    <xf numFmtId="0" fontId="27" fillId="0" borderId="5" xfId="23" applyBorder="1"/>
    <xf numFmtId="0" fontId="29" fillId="0" borderId="5" xfId="23" applyFont="1" applyBorder="1" applyAlignment="1">
      <alignment vertical="center"/>
    </xf>
    <xf numFmtId="177" fontId="29" fillId="0" borderId="5" xfId="23" applyNumberFormat="1" applyFont="1" applyBorder="1"/>
    <xf numFmtId="0" fontId="29" fillId="0" borderId="18" xfId="23" applyFont="1" applyBorder="1" applyAlignment="1">
      <alignment horizontal="center"/>
    </xf>
    <xf numFmtId="0" fontId="29" fillId="0" borderId="19" xfId="23" applyFont="1" applyBorder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0" borderId="20" xfId="23" applyFont="1" applyBorder="1" applyAlignment="1">
      <alignment horizontal="center"/>
    </xf>
    <xf numFmtId="0" fontId="29" fillId="0" borderId="15" xfId="23" applyFont="1" applyBorder="1" applyAlignment="1">
      <alignment horizontal="center"/>
    </xf>
    <xf numFmtId="0" fontId="27" fillId="0" borderId="6" xfId="23" applyBorder="1"/>
    <xf numFmtId="0" fontId="29" fillId="0" borderId="6" xfId="23" applyFont="1" applyBorder="1" applyAlignment="1">
      <alignment vertical="center"/>
    </xf>
    <xf numFmtId="177" fontId="29" fillId="0" borderId="6" xfId="23" applyNumberFormat="1" applyFont="1" applyBorder="1" applyAlignment="1">
      <alignment vertical="center"/>
    </xf>
    <xf numFmtId="0" fontId="29" fillId="0" borderId="21" xfId="23" applyFont="1" applyBorder="1"/>
    <xf numFmtId="0" fontId="29" fillId="0" borderId="22" xfId="23" applyFont="1" applyBorder="1" applyAlignment="1">
      <alignment horizontal="center"/>
    </xf>
    <xf numFmtId="0" fontId="29" fillId="0" borderId="0" xfId="24" applyFont="1"/>
    <xf numFmtId="0" fontId="29" fillId="0" borderId="14" xfId="24" applyFont="1" applyBorder="1"/>
    <xf numFmtId="0" fontId="38" fillId="0" borderId="23" xfId="23" applyFont="1" applyBorder="1"/>
    <xf numFmtId="0" fontId="29" fillId="0" borderId="23" xfId="23" applyFont="1" applyBorder="1"/>
    <xf numFmtId="0" fontId="29" fillId="0" borderId="24" xfId="23" applyFont="1" applyBorder="1"/>
    <xf numFmtId="0" fontId="29" fillId="0" borderId="25" xfId="23" applyFont="1" applyBorder="1"/>
    <xf numFmtId="0" fontId="29" fillId="0" borderId="26" xfId="23" applyFont="1" applyBorder="1" applyAlignment="1">
      <alignment horizontal="center"/>
    </xf>
    <xf numFmtId="0" fontId="29" fillId="0" borderId="27" xfId="24" applyFont="1" applyBorder="1"/>
    <xf numFmtId="0" fontId="29" fillId="0" borderId="28" xfId="24" applyFont="1" applyBorder="1"/>
    <xf numFmtId="0" fontId="38" fillId="0" borderId="24" xfId="23" applyFont="1" applyBorder="1"/>
    <xf numFmtId="0" fontId="27" fillId="0" borderId="24" xfId="23" applyBorder="1"/>
    <xf numFmtId="0" fontId="29" fillId="0" borderId="24" xfId="23" applyFont="1" applyBorder="1" applyAlignment="1">
      <alignment vertical="center"/>
    </xf>
    <xf numFmtId="177" fontId="29" fillId="0" borderId="24" xfId="23" applyNumberFormat="1" applyFont="1" applyBorder="1" applyAlignment="1">
      <alignment vertical="center"/>
    </xf>
    <xf numFmtId="0" fontId="29" fillId="0" borderId="24" xfId="24" applyFont="1" applyBorder="1"/>
    <xf numFmtId="0" fontId="13" fillId="0" borderId="24" xfId="23" applyFont="1" applyBorder="1"/>
    <xf numFmtId="0" fontId="13" fillId="0" borderId="23" xfId="23" applyFont="1" applyBorder="1"/>
    <xf numFmtId="0" fontId="39" fillId="0" borderId="27" xfId="24" applyFont="1" applyBorder="1"/>
    <xf numFmtId="0" fontId="40" fillId="0" borderId="0" xfId="23" applyFont="1"/>
    <xf numFmtId="0" fontId="41" fillId="0" borderId="24" xfId="23" applyFont="1" applyBorder="1"/>
    <xf numFmtId="0" fontId="42" fillId="0" borderId="27" xfId="24" applyFont="1" applyBorder="1"/>
    <xf numFmtId="0" fontId="39" fillId="0" borderId="24" xfId="24" applyFont="1" applyBorder="1"/>
    <xf numFmtId="0" fontId="29" fillId="0" borderId="29" xfId="23" applyFont="1" applyBorder="1"/>
    <xf numFmtId="0" fontId="29" fillId="0" borderId="30" xfId="23" applyFont="1" applyBorder="1" applyAlignment="1">
      <alignment vertical="center"/>
    </xf>
    <xf numFmtId="14" fontId="29" fillId="0" borderId="31" xfId="23" applyNumberFormat="1" applyFont="1" applyBorder="1" applyAlignment="1">
      <alignment horizontal="center" vertical="center"/>
    </xf>
    <xf numFmtId="0" fontId="29" fillId="0" borderId="32" xfId="24" applyFont="1" applyFill="1" applyBorder="1" applyAlignment="1">
      <alignment vertical="center"/>
    </xf>
    <xf numFmtId="0" fontId="29" fillId="0" borderId="31" xfId="24" applyFont="1" applyFill="1" applyBorder="1" applyAlignment="1">
      <alignment vertical="center"/>
    </xf>
    <xf numFmtId="0" fontId="29" fillId="0" borderId="24" xfId="23" applyFont="1" applyBorder="1" applyAlignment="1">
      <alignment horizontal="center"/>
    </xf>
    <xf numFmtId="0" fontId="29" fillId="0" borderId="29" xfId="23" applyFont="1" applyBorder="1" applyAlignment="1">
      <alignment vertical="center"/>
    </xf>
    <xf numFmtId="14" fontId="29" fillId="0" borderId="26" xfId="23" applyNumberFormat="1" applyFont="1" applyBorder="1" applyAlignment="1">
      <alignment horizontal="center" vertical="center"/>
    </xf>
    <xf numFmtId="0" fontId="29" fillId="0" borderId="33" xfId="24" applyFont="1" applyFill="1" applyBorder="1" applyAlignment="1">
      <alignment vertical="center"/>
    </xf>
    <xf numFmtId="0" fontId="29" fillId="0" borderId="22" xfId="24" applyFont="1" applyFill="1" applyBorder="1" applyAlignment="1">
      <alignment vertical="center"/>
    </xf>
    <xf numFmtId="0" fontId="29" fillId="0" borderId="34" xfId="24" applyFont="1" applyFill="1" applyBorder="1" applyAlignment="1">
      <alignment vertical="center"/>
    </xf>
    <xf numFmtId="0" fontId="29" fillId="0" borderId="26" xfId="24" applyFont="1" applyFill="1" applyBorder="1" applyAlignment="1">
      <alignment vertical="center"/>
    </xf>
    <xf numFmtId="0" fontId="39" fillId="0" borderId="23" xfId="23" applyFont="1" applyBorder="1"/>
    <xf numFmtId="0" fontId="39" fillId="0" borderId="24" xfId="23" applyFont="1" applyBorder="1"/>
    <xf numFmtId="0" fontId="43" fillId="0" borderId="0" xfId="23" applyFont="1"/>
    <xf numFmtId="0" fontId="29" fillId="0" borderId="25" xfId="24" applyFont="1" applyFill="1" applyBorder="1" applyAlignment="1">
      <alignment vertical="center"/>
    </xf>
    <xf numFmtId="0" fontId="27" fillId="0" borderId="0" xfId="24"/>
    <xf numFmtId="0" fontId="38" fillId="0" borderId="25" xfId="23" applyFont="1" applyFill="1" applyBorder="1" applyAlignment="1">
      <alignment vertical="center"/>
    </xf>
    <xf numFmtId="0" fontId="39" fillId="0" borderId="25" xfId="23" applyFont="1" applyFill="1" applyBorder="1" applyAlignment="1">
      <alignment vertical="center"/>
    </xf>
    <xf numFmtId="0" fontId="27" fillId="0" borderId="3" xfId="23" applyBorder="1" applyAlignment="1">
      <alignment horizontal="center"/>
    </xf>
    <xf numFmtId="0" fontId="29" fillId="0" borderId="7" xfId="23" applyFont="1" applyBorder="1" applyAlignment="1">
      <alignment horizontal="center"/>
    </xf>
    <xf numFmtId="14" fontId="29" fillId="0" borderId="35" xfId="23" applyNumberFormat="1" applyFont="1" applyBorder="1" applyAlignment="1">
      <alignment horizontal="center" vertical="center"/>
    </xf>
    <xf numFmtId="169" fontId="39" fillId="0" borderId="7" xfId="24" applyNumberFormat="1" applyFont="1" applyBorder="1"/>
    <xf numFmtId="169" fontId="30" fillId="7" borderId="3" xfId="23" applyNumberFormat="1" applyFont="1" applyFill="1" applyBorder="1"/>
    <xf numFmtId="0" fontId="29" fillId="0" borderId="2" xfId="23" applyFont="1" applyBorder="1"/>
    <xf numFmtId="14" fontId="29" fillId="0" borderId="36" xfId="23" applyNumberFormat="1" applyFont="1" applyBorder="1" applyAlignment="1">
      <alignment horizontal="center" vertical="center"/>
    </xf>
    <xf numFmtId="0" fontId="38" fillId="0" borderId="0" xfId="23" applyFont="1" applyBorder="1" applyAlignment="1">
      <alignment vertical="center"/>
    </xf>
    <xf numFmtId="0" fontId="39" fillId="0" borderId="0" xfId="23" applyFont="1" applyBorder="1" applyAlignment="1">
      <alignment vertical="center"/>
    </xf>
    <xf numFmtId="0" fontId="39" fillId="0" borderId="0" xfId="23" applyFont="1" applyFill="1" applyBorder="1" applyAlignment="1">
      <alignment vertical="center"/>
    </xf>
    <xf numFmtId="14" fontId="38" fillId="0" borderId="36" xfId="23" applyNumberFormat="1" applyFont="1" applyBorder="1" applyAlignment="1">
      <alignment horizontal="center" vertical="center"/>
    </xf>
    <xf numFmtId="169" fontId="39" fillId="0" borderId="0" xfId="23" applyNumberFormat="1" applyFont="1" applyBorder="1"/>
    <xf numFmtId="169" fontId="29" fillId="0" borderId="0" xfId="23" applyNumberFormat="1" applyFont="1" applyBorder="1"/>
    <xf numFmtId="0" fontId="29" fillId="0" borderId="0" xfId="23" applyFont="1" applyFill="1" applyBorder="1" applyAlignment="1"/>
    <xf numFmtId="0" fontId="29" fillId="0" borderId="36" xfId="23" applyFont="1" applyBorder="1"/>
    <xf numFmtId="0" fontId="27" fillId="0" borderId="36" xfId="23" applyBorder="1"/>
    <xf numFmtId="0" fontId="27" fillId="0" borderId="0" xfId="23" applyBorder="1"/>
    <xf numFmtId="0" fontId="29" fillId="0" borderId="37" xfId="23" applyFont="1" applyBorder="1"/>
    <xf numFmtId="3" fontId="29" fillId="0" borderId="36" xfId="23" applyNumberFormat="1" applyFont="1" applyBorder="1" applyAlignment="1">
      <alignment horizontal="center"/>
    </xf>
    <xf numFmtId="3" fontId="29" fillId="0" borderId="34" xfId="23" applyNumberFormat="1" applyFont="1" applyBorder="1"/>
    <xf numFmtId="3" fontId="29" fillId="0" borderId="25" xfId="23" applyNumberFormat="1" applyFont="1" applyBorder="1"/>
    <xf numFmtId="3" fontId="29" fillId="0" borderId="25" xfId="23" applyNumberFormat="1" applyFont="1" applyBorder="1" applyAlignment="1">
      <alignment vertical="center"/>
    </xf>
    <xf numFmtId="3" fontId="29" fillId="0" borderId="34" xfId="23" applyNumberFormat="1" applyFont="1" applyBorder="1" applyAlignment="1">
      <alignment horizontal="center"/>
    </xf>
    <xf numFmtId="3" fontId="29" fillId="0" borderId="34" xfId="23" applyNumberFormat="1" applyFont="1" applyBorder="1" applyAlignment="1">
      <alignment vertical="center"/>
    </xf>
    <xf numFmtId="3" fontId="29" fillId="0" borderId="38" xfId="23" applyNumberFormat="1" applyFont="1" applyBorder="1" applyAlignment="1">
      <alignment horizontal="center"/>
    </xf>
    <xf numFmtId="3" fontId="1" fillId="0" borderId="3" xfId="22" applyNumberFormat="1" applyFill="1" applyBorder="1"/>
    <xf numFmtId="0" fontId="1" fillId="0" borderId="3" xfId="22" applyFill="1" applyBorder="1"/>
    <xf numFmtId="38" fontId="13" fillId="0" borderId="3" xfId="2" applyFont="1" applyFill="1" applyBorder="1" applyAlignment="1"/>
    <xf numFmtId="173" fontId="1" fillId="0" borderId="3" xfId="22" applyNumberFormat="1" applyFill="1" applyBorder="1"/>
    <xf numFmtId="49" fontId="0" fillId="8" borderId="3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>
      <alignment vertical="center"/>
    </xf>
    <xf numFmtId="10" fontId="0" fillId="0" borderId="5" xfId="0" applyNumberFormat="1" applyBorder="1">
      <alignment vertical="center"/>
    </xf>
    <xf numFmtId="0" fontId="0" fillId="0" borderId="14" xfId="0" applyBorder="1" applyAlignment="1">
      <alignment vertical="center"/>
    </xf>
    <xf numFmtId="3" fontId="0" fillId="0" borderId="10" xfId="0" applyNumberFormat="1" applyBorder="1">
      <alignment vertical="center"/>
    </xf>
    <xf numFmtId="2" fontId="0" fillId="0" borderId="3" xfId="0" applyNumberFormat="1" applyFill="1" applyBorder="1">
      <alignment vertical="center"/>
    </xf>
    <xf numFmtId="3" fontId="0" fillId="0" borderId="3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3" fontId="0" fillId="0" borderId="10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17" fillId="0" borderId="0" xfId="0" applyFont="1" applyBorder="1" applyAlignment="1">
      <alignment horizontal="right" vertical="center"/>
    </xf>
    <xf numFmtId="0" fontId="1" fillId="0" borderId="0" xfId="22" applyBorder="1" applyAlignment="1">
      <alignment horizontal="right"/>
    </xf>
    <xf numFmtId="0" fontId="1" fillId="0" borderId="0" xfId="22" applyBorder="1"/>
    <xf numFmtId="171" fontId="1" fillId="0" borderId="0" xfId="22" applyNumberFormat="1" applyFill="1" applyBorder="1"/>
    <xf numFmtId="170" fontId="1" fillId="0" borderId="0" xfId="22" applyNumberFormat="1" applyFont="1" applyBorder="1"/>
    <xf numFmtId="174" fontId="1" fillId="0" borderId="0" xfId="22" applyNumberFormat="1" applyFill="1" applyBorder="1"/>
    <xf numFmtId="172" fontId="1" fillId="8" borderId="3" xfId="22" applyNumberFormat="1" applyFill="1" applyBorder="1"/>
    <xf numFmtId="38" fontId="1" fillId="8" borderId="3" xfId="22" applyNumberFormat="1" applyFill="1" applyBorder="1"/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166" fontId="0" fillId="0" borderId="0" xfId="0" applyNumberFormat="1" applyBorder="1">
      <alignment vertical="center"/>
    </xf>
    <xf numFmtId="0" fontId="7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textRotation="90" wrapText="1"/>
    </xf>
    <xf numFmtId="0" fontId="8" fillId="0" borderId="0" xfId="0" applyFont="1" applyBorder="1" applyAlignment="1">
      <alignment vertical="center" textRotation="90"/>
    </xf>
    <xf numFmtId="0" fontId="0" fillId="0" borderId="0" xfId="0" applyBorder="1" applyAlignment="1">
      <alignment vertical="center"/>
    </xf>
    <xf numFmtId="0" fontId="1" fillId="0" borderId="0" xfId="22" applyFont="1" applyAlignment="1">
      <alignment horizontal="right"/>
    </xf>
    <xf numFmtId="0" fontId="1" fillId="0" borderId="0" xfId="22" applyFont="1" applyAlignment="1">
      <alignment horizontal="center"/>
    </xf>
    <xf numFmtId="0" fontId="33" fillId="0" borderId="0" xfId="0" applyFont="1" applyBorder="1" applyAlignment="1">
      <alignment horizontal="right" vertical="center"/>
    </xf>
    <xf numFmtId="0" fontId="0" fillId="9" borderId="3" xfId="0" applyFill="1" applyBorder="1">
      <alignment vertical="center"/>
    </xf>
    <xf numFmtId="0" fontId="10" fillId="0" borderId="0" xfId="0" applyFont="1">
      <alignment vertical="center"/>
    </xf>
    <xf numFmtId="14" fontId="39" fillId="0" borderId="36" xfId="23" applyNumberFormat="1" applyFont="1" applyBorder="1" applyAlignment="1">
      <alignment horizontal="center" vertical="center"/>
    </xf>
    <xf numFmtId="0" fontId="43" fillId="0" borderId="24" xfId="23" applyFont="1" applyBorder="1"/>
    <xf numFmtId="0" fontId="39" fillId="0" borderId="24" xfId="23" applyFont="1" applyBorder="1" applyAlignment="1">
      <alignment vertical="center"/>
    </xf>
    <xf numFmtId="177" fontId="39" fillId="0" borderId="24" xfId="23" applyNumberFormat="1" applyFont="1" applyBorder="1" applyAlignment="1">
      <alignment vertical="center"/>
    </xf>
    <xf numFmtId="0" fontId="0" fillId="8" borderId="0" xfId="0" applyFill="1">
      <alignment vertical="center"/>
    </xf>
    <xf numFmtId="0" fontId="0" fillId="0" borderId="3" xfId="0" applyFont="1" applyFill="1" applyBorder="1" applyAlignment="1">
      <alignment horizontal="center" vertical="center" wrapText="1"/>
    </xf>
    <xf numFmtId="0" fontId="1" fillId="8" borderId="3" xfId="22" applyFill="1" applyBorder="1"/>
    <xf numFmtId="166" fontId="13" fillId="0" borderId="3" xfId="2" applyNumberFormat="1" applyFont="1" applyFill="1" applyBorder="1" applyAlignment="1"/>
    <xf numFmtId="1" fontId="1" fillId="0" borderId="3" xfId="22" applyNumberFormat="1" applyFill="1" applyBorder="1"/>
    <xf numFmtId="168" fontId="0" fillId="0" borderId="3" xfId="22" applyNumberFormat="1" applyFont="1" applyBorder="1" applyAlignment="1">
      <alignment horizont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0" borderId="41" xfId="0" applyFont="1" applyBorder="1">
      <alignment vertical="center"/>
    </xf>
    <xf numFmtId="0" fontId="43" fillId="8" borderId="3" xfId="0" applyFont="1" applyFill="1" applyBorder="1">
      <alignment vertical="center"/>
    </xf>
    <xf numFmtId="2" fontId="0" fillId="0" borderId="7" xfId="0" applyNumberFormat="1" applyBorder="1">
      <alignment vertical="center"/>
    </xf>
    <xf numFmtId="3" fontId="0" fillId="0" borderId="12" xfId="0" applyNumberFormat="1" applyBorder="1">
      <alignment vertical="center"/>
    </xf>
    <xf numFmtId="3" fontId="0" fillId="0" borderId="9" xfId="0" applyNumberFormat="1" applyBorder="1">
      <alignment vertical="center"/>
    </xf>
    <xf numFmtId="3" fontId="0" fillId="0" borderId="13" xfId="0" applyNumberFormat="1" applyBorder="1">
      <alignment vertical="center"/>
    </xf>
    <xf numFmtId="3" fontId="0" fillId="0" borderId="15" xfId="0" applyNumberFormat="1" applyBorder="1">
      <alignment vertical="center"/>
    </xf>
    <xf numFmtId="3" fontId="0" fillId="0" borderId="36" xfId="0" applyNumberFormat="1" applyBorder="1">
      <alignment vertical="center"/>
    </xf>
    <xf numFmtId="9" fontId="0" fillId="0" borderId="3" xfId="14" applyFont="1" applyFill="1" applyBorder="1">
      <alignment vertical="center"/>
    </xf>
    <xf numFmtId="9" fontId="0" fillId="0" borderId="3" xfId="14" applyFont="1" applyBorder="1">
      <alignment vertical="center"/>
    </xf>
    <xf numFmtId="0" fontId="44" fillId="0" borderId="23" xfId="23" applyFont="1" applyBorder="1"/>
    <xf numFmtId="0" fontId="44" fillId="0" borderId="24" xfId="23" applyFont="1" applyBorder="1"/>
    <xf numFmtId="0" fontId="0" fillId="0" borderId="0" xfId="22" applyFont="1"/>
    <xf numFmtId="0" fontId="39" fillId="0" borderId="0" xfId="22" applyFont="1"/>
    <xf numFmtId="0" fontId="13" fillId="0" borderId="0" xfId="22" applyFont="1"/>
    <xf numFmtId="168" fontId="0" fillId="0" borderId="0" xfId="22" applyNumberFormat="1" applyFont="1" applyAlignment="1">
      <alignment horizontal="center"/>
    </xf>
    <xf numFmtId="1" fontId="1" fillId="0" borderId="3" xfId="0" applyNumberFormat="1" applyFont="1" applyBorder="1">
      <alignment vertical="center"/>
    </xf>
    <xf numFmtId="170" fontId="1" fillId="0" borderId="0" xfId="22" applyNumberFormat="1"/>
    <xf numFmtId="0" fontId="1" fillId="0" borderId="0" xfId="22" applyAlignment="1">
      <alignment wrapText="1"/>
    </xf>
    <xf numFmtId="0" fontId="36" fillId="0" borderId="42" xfId="0" applyFont="1" applyBorder="1">
      <alignment vertical="center"/>
    </xf>
    <xf numFmtId="0" fontId="36" fillId="0" borderId="43" xfId="0" applyFont="1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8" borderId="45" xfId="0" applyFill="1" applyBorder="1">
      <alignment vertical="center"/>
    </xf>
    <xf numFmtId="1" fontId="0" fillId="8" borderId="0" xfId="0" applyNumberFormat="1" applyFill="1" applyBorder="1">
      <alignment vertical="center"/>
    </xf>
    <xf numFmtId="0" fontId="0" fillId="8" borderId="47" xfId="0" applyFill="1" applyBorder="1">
      <alignment vertical="center"/>
    </xf>
    <xf numFmtId="1" fontId="0" fillId="8" borderId="48" xfId="0" applyNumberFormat="1" applyFill="1" applyBorder="1">
      <alignment vertical="center"/>
    </xf>
    <xf numFmtId="0" fontId="0" fillId="0" borderId="49" xfId="0" applyBorder="1">
      <alignment vertical="center"/>
    </xf>
    <xf numFmtId="0" fontId="0" fillId="10" borderId="3" xfId="0" applyFill="1" applyBorder="1">
      <alignment vertical="center"/>
    </xf>
    <xf numFmtId="3" fontId="5" fillId="0" borderId="3" xfId="0" applyNumberFormat="1" applyFont="1" applyBorder="1">
      <alignment vertical="center"/>
    </xf>
    <xf numFmtId="1" fontId="5" fillId="0" borderId="3" xfId="0" applyNumberFormat="1" applyFont="1" applyBorder="1">
      <alignment vertical="center"/>
    </xf>
    <xf numFmtId="172" fontId="1" fillId="8" borderId="3" xfId="22" applyNumberFormat="1" applyFill="1" applyBorder="1"/>
    <xf numFmtId="38" fontId="1" fillId="8" borderId="3" xfId="22" applyNumberFormat="1" applyFill="1" applyBorder="1"/>
    <xf numFmtId="38" fontId="1" fillId="8" borderId="3" xfId="22" applyNumberFormat="1" applyFill="1" applyBorder="1" applyAlignment="1">
      <alignment wrapText="1"/>
    </xf>
    <xf numFmtId="0" fontId="44" fillId="0" borderId="27" xfId="24" applyFont="1" applyBorder="1"/>
    <xf numFmtId="0" fontId="44" fillId="0" borderId="24" xfId="24" applyFont="1" applyBorder="1"/>
    <xf numFmtId="0" fontId="43" fillId="0" borderId="0" xfId="22" applyFont="1"/>
    <xf numFmtId="166" fontId="1" fillId="0" borderId="3" xfId="22" applyNumberFormat="1" applyBorder="1"/>
    <xf numFmtId="166" fontId="1" fillId="0" borderId="3" xfId="22" applyNumberFormat="1" applyFill="1" applyBorder="1"/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3" xfId="0" applyFill="1" applyBorder="1">
      <alignment vertical="center"/>
    </xf>
    <xf numFmtId="0" fontId="36" fillId="12" borderId="3" xfId="0" applyFont="1" applyFill="1" applyBorder="1" applyAlignment="1">
      <alignment horizontal="center" vertical="center"/>
    </xf>
    <xf numFmtId="178" fontId="0" fillId="8" borderId="3" xfId="0" applyNumberFormat="1" applyFill="1" applyBorder="1">
      <alignment vertical="center"/>
    </xf>
    <xf numFmtId="178" fontId="0" fillId="0" borderId="3" xfId="0" applyNumberFormat="1" applyBorder="1">
      <alignment vertical="center"/>
    </xf>
    <xf numFmtId="178" fontId="0" fillId="0" borderId="2" xfId="0" applyNumberFormat="1" applyBorder="1">
      <alignment vertical="center"/>
    </xf>
    <xf numFmtId="4" fontId="0" fillId="8" borderId="3" xfId="0" applyNumberFormat="1" applyFill="1" applyBorder="1">
      <alignment vertical="center"/>
    </xf>
    <xf numFmtId="4" fontId="0" fillId="8" borderId="8" xfId="0" applyNumberFormat="1" applyFill="1" applyBorder="1">
      <alignment vertical="center"/>
    </xf>
    <xf numFmtId="4" fontId="0" fillId="0" borderId="8" xfId="0" applyNumberFormat="1" applyBorder="1">
      <alignment vertical="center"/>
    </xf>
    <xf numFmtId="4" fontId="0" fillId="0" borderId="0" xfId="0" applyNumberFormat="1" applyBorder="1">
      <alignment vertical="center"/>
    </xf>
    <xf numFmtId="4" fontId="0" fillId="0" borderId="3" xfId="0" applyNumberFormat="1" applyBorder="1">
      <alignment vertical="center"/>
    </xf>
    <xf numFmtId="4" fontId="0" fillId="0" borderId="6" xfId="0" applyNumberFormat="1" applyBorder="1">
      <alignment vertical="center"/>
    </xf>
    <xf numFmtId="0" fontId="12" fillId="0" borderId="0" xfId="22" applyFont="1" applyAlignment="1">
      <alignment horizontal="center"/>
    </xf>
    <xf numFmtId="0" fontId="4" fillId="0" borderId="0" xfId="22" applyFont="1" applyAlignment="1">
      <alignment horizontal="left"/>
    </xf>
    <xf numFmtId="0" fontId="20" fillId="0" borderId="0" xfId="22" applyFont="1" applyAlignment="1">
      <alignment horizontal="center"/>
    </xf>
    <xf numFmtId="0" fontId="29" fillId="0" borderId="50" xfId="23" applyFont="1" applyBorder="1" applyAlignment="1">
      <alignment horizontal="center"/>
    </xf>
    <xf numFmtId="0" fontId="29" fillId="0" borderId="51" xfId="23" applyFont="1" applyBorder="1" applyAlignment="1">
      <alignment horizontal="center"/>
    </xf>
    <xf numFmtId="0" fontId="29" fillId="0" borderId="17" xfId="23" applyFont="1" applyBorder="1" applyAlignment="1">
      <alignment horizontal="center"/>
    </xf>
    <xf numFmtId="3" fontId="31" fillId="0" borderId="0" xfId="22" applyNumberFormat="1" applyFont="1" applyAlignment="1">
      <alignment horizontal="center"/>
    </xf>
    <xf numFmtId="0" fontId="31" fillId="0" borderId="0" xfId="22" applyFont="1" applyAlignment="1">
      <alignment horizontal="center"/>
    </xf>
    <xf numFmtId="0" fontId="32" fillId="0" borderId="0" xfId="22" applyFont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7" borderId="3" xfId="23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3" fontId="0" fillId="0" borderId="40" xfId="0" applyNumberFormat="1" applyBorder="1" applyAlignment="1">
      <alignment horizontal="center" vertical="center"/>
    </xf>
    <xf numFmtId="3" fontId="0" fillId="0" borderId="41" xfId="0" applyNumberFormat="1" applyBorder="1" applyAlignment="1">
      <alignment horizontal="center" vertical="center"/>
    </xf>
    <xf numFmtId="3" fontId="0" fillId="0" borderId="39" xfId="0" applyNumberFormat="1" applyBorder="1" applyAlignment="1">
      <alignment horizontal="center" vertical="center"/>
    </xf>
    <xf numFmtId="170" fontId="0" fillId="0" borderId="40" xfId="0" applyNumberFormat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0" xfId="0" applyNumberFormat="1" applyFill="1" applyBorder="1" applyAlignment="1">
      <alignment horizontal="center" vertical="center" wrapText="1"/>
    </xf>
    <xf numFmtId="0" fontId="0" fillId="0" borderId="9" xfId="0" applyNumberForma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0" fillId="0" borderId="13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5" xfId="0" applyFill="1" applyBorder="1">
      <alignment vertical="center"/>
    </xf>
    <xf numFmtId="0" fontId="10" fillId="0" borderId="12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0" fontId="34" fillId="0" borderId="41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2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0" fillId="0" borderId="2" xfId="0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10" fillId="6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36" xfId="0" applyBorder="1">
      <alignment vertical="center"/>
    </xf>
    <xf numFmtId="0" fontId="0" fillId="0" borderId="14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0" fillId="6" borderId="3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</cellXfs>
  <cellStyles count="25">
    <cellStyle name="Calc Currency (0)" xfId="1" xr:uid="{00000000-0005-0000-0000-000000000000}"/>
    <cellStyle name="Comma [0]" xfId="2" builtinId="6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WE標準" xfId="7" xr:uid="{00000000-0005-0000-0000-000006000000}"/>
    <cellStyle name="Milliers [0]_AR1194" xfId="8" xr:uid="{00000000-0005-0000-0000-000007000000}"/>
    <cellStyle name="Milliers_AR1194" xfId="9" xr:uid="{00000000-0005-0000-0000-000008000000}"/>
    <cellStyle name="Mon騁aire [0]_AR1194" xfId="10" xr:uid="{00000000-0005-0000-0000-000009000000}"/>
    <cellStyle name="Mon騁aire_AR1194" xfId="11" xr:uid="{00000000-0005-0000-0000-00000A000000}"/>
    <cellStyle name="Normal" xfId="0" builtinId="0"/>
    <cellStyle name="Normal - Style1" xfId="12" xr:uid="{00000000-0005-0000-0000-00000C000000}"/>
    <cellStyle name="Normal 2" xfId="13" xr:uid="{00000000-0005-0000-0000-00000D000000}"/>
    <cellStyle name="Percent" xfId="14" builtinId="5"/>
    <cellStyle name="Percent [2]" xfId="15" xr:uid="{00000000-0005-0000-0000-00000F000000}"/>
    <cellStyle name="Percent 2" xfId="16" xr:uid="{00000000-0005-0000-0000-000010000000}"/>
    <cellStyle name="パーセント 2" xfId="17" xr:uid="{00000000-0005-0000-0000-000011000000}"/>
    <cellStyle name="" xfId="18" xr:uid="{00000000-0005-0000-0000-000012000000}"/>
    <cellStyle name="桁区切り [0.00] 2" xfId="19" xr:uid="{00000000-0005-0000-0000-000013000000}"/>
    <cellStyle name="標準 2" xfId="20" xr:uid="{00000000-0005-0000-0000-000014000000}"/>
    <cellStyle name="標準 3" xfId="21" xr:uid="{00000000-0005-0000-0000-000015000000}"/>
    <cellStyle name="標準_☆★ＴＴＳＣＡ生産グラフ２００６・６ (2)" xfId="22" xr:uid="{00000000-0005-0000-0000-000016000000}"/>
    <cellStyle name="標準_TTSAP BL（2010年08月度） (10)" xfId="23" xr:uid="{00000000-0005-0000-0000-000017000000}"/>
    <cellStyle name="標準_TTSAP BL（2010年08月度） (10) 2" xfId="24" xr:uid="{00000000-0005-0000-0000-000018000000}"/>
  </cellStyles>
  <dxfs count="3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2985972210558E-2"/>
          <c:y val="4.1666712803483372E-2"/>
          <c:w val="0.92864682193587877"/>
          <c:h val="0.86458626500876534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9.0600956920290091E-2"/>
                  <c:y val="-0.1203978986710013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FE-47D1-AE8E-5B6CB2BE3F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FE-47D1-AE8E-5B6CB2BE3FAF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7.3470723944381283E-2"/>
                  <c:y val="5.95342100804884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FE-47D1-AE8E-5B6CB2BE3F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FE-47D1-AE8E-5B6CB2BE3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01055"/>
        <c:axId val="1"/>
      </c:lineChart>
      <c:catAx>
        <c:axId val="618010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61801055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2415737636756E-2"/>
          <c:y val="5.540654786572731E-2"/>
          <c:w val="0.28662009823029549"/>
          <c:h val="0.194445273288207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46091057943744E-2"/>
          <c:y val="5.185203939539712E-2"/>
          <c:w val="0.93693785283120312"/>
          <c:h val="0.8296326303263539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940008266806609E-3"/>
                  <c:y val="-8.15484251968503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18-4E40-B16A-121E6D5F2161}"/>
                </c:ext>
              </c:extLst>
            </c:dLbl>
            <c:dLbl>
              <c:idx val="1"/>
              <c:layout>
                <c:manualLayout>
                  <c:x val="2.0124351400824516E-3"/>
                  <c:y val="-5.60838582677165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18-4E40-B16A-121E6D5F2161}"/>
                </c:ext>
              </c:extLst>
            </c:dLbl>
            <c:dLbl>
              <c:idx val="2"/>
              <c:layout>
                <c:manualLayout>
                  <c:x val="-1.7714585590972713E-4"/>
                  <c:y val="-4.325590551181102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18-4E40-B16A-121E6D5F2161}"/>
                </c:ext>
              </c:extLst>
            </c:dLbl>
            <c:dLbl>
              <c:idx val="3"/>
              <c:layout>
                <c:manualLayout>
                  <c:x val="2.9493121667599525E-4"/>
                  <c:y val="-4.59921259842519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18-4E40-B16A-121E6D5F2161}"/>
                </c:ext>
              </c:extLst>
            </c:dLbl>
            <c:dLbl>
              <c:idx val="4"/>
              <c:layout>
                <c:manualLayout>
                  <c:x val="-9.2637718427909539E-4"/>
                  <c:y val="-6.32145669291338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18-4E40-B16A-121E6D5F2161}"/>
                </c:ext>
              </c:extLst>
            </c:dLbl>
            <c:dLbl>
              <c:idx val="5"/>
              <c:layout>
                <c:manualLayout>
                  <c:x val="2.8142696392794739E-3"/>
                  <c:y val="-5.96960629921260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18-4E40-B16A-121E6D5F2161}"/>
                </c:ext>
              </c:extLst>
            </c:dLbl>
            <c:dLbl>
              <c:idx val="6"/>
              <c:layout>
                <c:manualLayout>
                  <c:x val="2.9240501697024033E-3"/>
                  <c:y val="-3.00669291338582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18-4E40-B16A-121E6D5F2161}"/>
                </c:ext>
              </c:extLst>
            </c:dLbl>
            <c:dLbl>
              <c:idx val="7"/>
              <c:layout>
                <c:manualLayout>
                  <c:x val="2.0759539886510219E-3"/>
                  <c:y val="3.49338582677165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18-4E40-B16A-121E6D5F2161}"/>
                </c:ext>
              </c:extLst>
            </c:dLbl>
            <c:dLbl>
              <c:idx val="8"/>
              <c:layout>
                <c:manualLayout>
                  <c:x val="1.5153039881104359E-3"/>
                  <c:y val="-4.54362204724409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18-4E40-B16A-121E6D5F2161}"/>
                </c:ext>
              </c:extLst>
            </c:dLbl>
            <c:dLbl>
              <c:idx val="9"/>
              <c:layout>
                <c:manualLayout>
                  <c:x val="2.9420350482660081E-4"/>
                  <c:y val="-4.8954724409448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18-4E40-B16A-121E6D5F2161}"/>
                </c:ext>
              </c:extLst>
            </c:dLbl>
            <c:dLbl>
              <c:idx val="10"/>
              <c:layout>
                <c:manualLayout>
                  <c:x val="4.8409605225442972E-17"/>
                  <c:y val="-1.00000000000000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18-4E40-B16A-121E6D5F2161}"/>
                </c:ext>
              </c:extLst>
            </c:dLbl>
            <c:dLbl>
              <c:idx val="11"/>
              <c:layout>
                <c:manualLayout>
                  <c:x val="8.5464558769593121E-4"/>
                  <c:y val="-6.2204724409448814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18-4E40-B16A-121E6D5F2161}"/>
                </c:ext>
              </c:extLst>
            </c:dLbl>
            <c:dLbl>
              <c:idx val="12"/>
              <c:layout>
                <c:manualLayout>
                  <c:x val="1.6356883197674468E-3"/>
                  <c:y val="-3.432559055118110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18-4E40-B16A-121E6D5F2161}"/>
                </c:ext>
              </c:extLst>
            </c:dLbl>
            <c:dLbl>
              <c:idx val="13"/>
              <c:layout>
                <c:manualLayout>
                  <c:x val="-1.9069169219202611E-3"/>
                  <c:y val="-1.858464566929133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18-4E40-B16A-121E6D5F2161}"/>
                </c:ext>
              </c:extLst>
            </c:dLbl>
            <c:dLbl>
              <c:idx val="14"/>
              <c:layout>
                <c:manualLayout>
                  <c:x val="2.8348534887337731E-3"/>
                  <c:y val="-1.58070866141732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18-4E40-B16A-121E6D5F2161}"/>
                </c:ext>
              </c:extLst>
            </c:dLbl>
            <c:dLbl>
              <c:idx val="15"/>
              <c:layout>
                <c:manualLayout>
                  <c:x val="9.7513387818842464E-4"/>
                  <c:y val="-1.89551181102362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518-4E40-B16A-121E6D5F2161}"/>
                </c:ext>
              </c:extLst>
            </c:dLbl>
            <c:dLbl>
              <c:idx val="16"/>
              <c:layout>
                <c:manualLayout>
                  <c:x val="7.5484510549326807E-4"/>
                  <c:y val="3.081496062992125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18-4E40-B16A-121E6D5F2161}"/>
                </c:ext>
              </c:extLst>
            </c:dLbl>
            <c:dLbl>
              <c:idx val="17"/>
              <c:layout>
                <c:manualLayout>
                  <c:x val="5.3476425046927018E-4"/>
                  <c:y val="-4.9510629921259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518-4E40-B16A-121E6D5F2161}"/>
                </c:ext>
              </c:extLst>
            </c:dLbl>
            <c:dLbl>
              <c:idx val="18"/>
              <c:layout>
                <c:manualLayout>
                  <c:x val="-5.9676530003767471E-3"/>
                  <c:y val="1.66003937007874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18-4E40-B16A-121E6D5F2161}"/>
                </c:ext>
              </c:extLst>
            </c:dLbl>
            <c:dLbl>
              <c:idx val="19"/>
              <c:layout>
                <c:manualLayout>
                  <c:x val="4.0552262601682137E-3"/>
                  <c:y val="-2.5992125984251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518-4E40-B16A-121E6D5F2161}"/>
                </c:ext>
              </c:extLst>
            </c:dLbl>
            <c:dLbl>
              <c:idx val="20"/>
              <c:layout>
                <c:manualLayout>
                  <c:x val="2.5147642338358566E-3"/>
                  <c:y val="-5.321417322834645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18-4E40-B16A-121E6D5F2161}"/>
                </c:ext>
              </c:extLst>
            </c:dLbl>
            <c:dLbl>
              <c:idx val="21"/>
              <c:layout>
                <c:manualLayout>
                  <c:x val="-3.4597500496923232E-4"/>
                  <c:y val="2.896456692913385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18-4E40-B16A-121E6D5F2161}"/>
                </c:ext>
              </c:extLst>
            </c:dLbl>
            <c:dLbl>
              <c:idx val="22"/>
              <c:layout>
                <c:manualLayout>
                  <c:x val="1.3202772124727316E-3"/>
                  <c:y val="0.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18-4E40-B16A-121E6D5F2161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4518-4E40-B16A-121E6D5F2161}"/>
                </c:ext>
              </c:extLst>
            </c:dLbl>
            <c:dLbl>
              <c:idx val="24"/>
              <c:layout>
                <c:manualLayout>
                  <c:x val="9.954606851451987E-4"/>
                  <c:y val="1.95637088772263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18-4E40-B16A-121E6D5F2161}"/>
                </c:ext>
              </c:extLst>
            </c:dLbl>
            <c:dLbl>
              <c:idx val="25"/>
              <c:layout>
                <c:manualLayout>
                  <c:x val="7.753223664947903E-4"/>
                  <c:y val="-4.71031989168556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518-4E40-B16A-121E6D5F2161}"/>
                </c:ext>
              </c:extLst>
            </c:dLbl>
            <c:dLbl>
              <c:idx val="26"/>
              <c:layout>
                <c:manualLayout>
                  <c:x val="0"/>
                  <c:y val="-0.0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518-4E40-B16A-121E6D5F2161}"/>
                </c:ext>
              </c:extLst>
            </c:dLbl>
            <c:dLbl>
              <c:idx val="27"/>
              <c:layout>
                <c:manualLayout>
                  <c:x val="-6.6606425986714892E-4"/>
                  <c:y val="2.53043307086614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518-4E40-B16A-121E6D5F2161}"/>
                </c:ext>
              </c:extLst>
            </c:dLbl>
            <c:dLbl>
              <c:idx val="28"/>
              <c:layout>
                <c:manualLayout>
                  <c:x val="1.1477055453306266E-4"/>
                  <c:y val="-4.91401574803149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518-4E40-B16A-121E6D5F2161}"/>
                </c:ext>
              </c:extLst>
            </c:dLbl>
            <c:dLbl>
              <c:idx val="30"/>
              <c:layout>
                <c:manualLayout>
                  <c:x val="-2.6405544249454632E-3"/>
                  <c:y val="-3.5000000000000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518-4E40-B16A-121E6D5F2161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518-4E40-B16A-121E6D5F2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801455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1691063033152888"/>
                  <c:y val="-0.1798212598425196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518-4E40-B16A-121E6D5F216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518-4E40-B16A-121E6D5F2161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518-4E40-B16A-121E6D5F2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01455"/>
        <c:axId val="1"/>
      </c:lineChart>
      <c:catAx>
        <c:axId val="6180145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61801455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548623996257894"/>
          <c:y val="4.8518485751078866E-2"/>
          <c:w val="0.19519544710376546"/>
          <c:h val="0.192593510080902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paperSize="17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00001806641507E-2"/>
          <c:y val="5.982930951735075E-2"/>
          <c:w val="0.95000046386741399"/>
          <c:h val="0.82051624480938168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'Monthly Report data'!$L$4</c:f>
              <c:strCache>
                <c:ptCount val="1"/>
                <c:pt idx="0">
                  <c:v># of job order   /day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data'!$L$5:$L$35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B6-473B-A908-98B41AFB5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621311"/>
        <c:axId val="1"/>
      </c:barChart>
      <c:lineChart>
        <c:grouping val="standard"/>
        <c:varyColors val="0"/>
        <c:ser>
          <c:idx val="9"/>
          <c:order val="1"/>
          <c:tx>
            <c:strRef>
              <c:f>'Monthly Report data'!$M$4</c:f>
              <c:strCache>
                <c:ptCount val="1"/>
                <c:pt idx="0">
                  <c:v>Demand        # of job order   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data'!$M$5:$M$35</c:f>
              <c:numCache>
                <c:formatCode>General</c:formatCode>
                <c:ptCount val="3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B6-473B-A908-98B41AFB5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21311"/>
        <c:axId val="1"/>
      </c:lineChart>
      <c:catAx>
        <c:axId val="363621311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3621311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36988143544371493"/>
          <c:y val="6.7521559805024375E-2"/>
          <c:w val="0.61788162236397004"/>
          <c:h val="0.231339718898774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988467646799273E-2"/>
          <c:y val="9.0207804831788335E-2"/>
          <c:w val="0.95068016107797826"/>
          <c:h val="0.75813953488372088"/>
        </c:manualLayout>
      </c:layout>
      <c:lineChart>
        <c:grouping val="standard"/>
        <c:varyColors val="0"/>
        <c:ser>
          <c:idx val="11"/>
          <c:order val="0"/>
          <c:tx>
            <c:strRef>
              <c:f>'Monthly Report data'!$P$4</c:f>
              <c:strCache>
                <c:ptCount val="1"/>
                <c:pt idx="0">
                  <c:v>Yield ratio /day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data'!$P$5:$P$35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1E-40CF-8AF4-992FB2BB6A34}"/>
            </c:ext>
          </c:extLst>
        </c:ser>
        <c:ser>
          <c:idx val="0"/>
          <c:order val="1"/>
          <c:tx>
            <c:strRef>
              <c:f>'Monthly Report data'!$O$4</c:f>
              <c:strCache>
                <c:ptCount val="1"/>
                <c:pt idx="0">
                  <c:v>Target Yield ratio /day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val>
            <c:numRef>
              <c:f>'Monthly Report data'!$O$5:$O$35</c:f>
              <c:numCache>
                <c:formatCode>0.0%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E-40CF-8AF4-992FB2BB6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18911"/>
        <c:axId val="1"/>
      </c:lineChart>
      <c:catAx>
        <c:axId val="363618911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3618911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743582547231097"/>
          <c:y val="4.1891249442876248E-2"/>
          <c:w val="0.98235887840752578"/>
          <c:h val="0.241368295944139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75290067028628E-2"/>
          <c:y val="5.0166727345794554E-2"/>
          <c:w val="0.91013978223644898"/>
          <c:h val="0.863269891263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3-455F-8DCC-8D742E8C552C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3-455F-8DCC-8D742E8C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60"/>
        <c:axId val="363620111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535999360168635E-2"/>
                  <c:y val="5.343424670922768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33-455F-8DCC-8D742E8C552C}"/>
                </c:ext>
              </c:extLst>
            </c:dLbl>
            <c:dLbl>
              <c:idx val="1"/>
              <c:layout>
                <c:manualLayout>
                  <c:x val="-1.5819744453473616E-2"/>
                  <c:y val="4.08844447948381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33-455F-8DCC-8D742E8C552C}"/>
                </c:ext>
              </c:extLst>
            </c:dLbl>
            <c:dLbl>
              <c:idx val="2"/>
              <c:layout>
                <c:manualLayout>
                  <c:x val="-1.4682649752218745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33-455F-8DCC-8D742E8C552C}"/>
                </c:ext>
              </c:extLst>
            </c:dLbl>
            <c:dLbl>
              <c:idx val="3"/>
              <c:layout>
                <c:manualLayout>
                  <c:x val="-1.866891250304194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33-455F-8DCC-8D742E8C552C}"/>
                </c:ext>
              </c:extLst>
            </c:dLbl>
            <c:dLbl>
              <c:idx val="4"/>
              <c:layout>
                <c:manualLayout>
                  <c:x val="-1.5971398572542685E-2"/>
                  <c:y val="5.019802655531234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33-455F-8DCC-8D742E8C552C}"/>
                </c:ext>
              </c:extLst>
            </c:dLbl>
            <c:dLbl>
              <c:idx val="5"/>
              <c:layout>
                <c:manualLayout>
                  <c:x val="-2.9199538025455073E-2"/>
                  <c:y val="3.931180715434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33-455F-8DCC-8D742E8C552C}"/>
                </c:ext>
              </c:extLst>
            </c:dLbl>
            <c:dLbl>
              <c:idx val="6"/>
              <c:layout>
                <c:manualLayout>
                  <c:x val="-1.6000028214719828E-2"/>
                  <c:y val="5.19445815015175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33-455F-8DCC-8D742E8C552C}"/>
                </c:ext>
              </c:extLst>
            </c:dLbl>
            <c:dLbl>
              <c:idx val="7"/>
              <c:layout>
                <c:manualLayout>
                  <c:x val="-1.7958357977992105E-2"/>
                  <c:y val="5.19764712621582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33-455F-8DCC-8D742E8C552C}"/>
                </c:ext>
              </c:extLst>
            </c:dLbl>
            <c:dLbl>
              <c:idx val="8"/>
              <c:layout>
                <c:manualLayout>
                  <c:x val="-2.2825812070464604E-2"/>
                  <c:y val="5.00379872009853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33-455F-8DCC-8D742E8C552C}"/>
                </c:ext>
              </c:extLst>
            </c:dLbl>
            <c:dLbl>
              <c:idx val="9"/>
              <c:layout>
                <c:manualLayout>
                  <c:x val="-1.5420174230044251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33-455F-8DCC-8D742E8C552C}"/>
                </c:ext>
              </c:extLst>
            </c:dLbl>
            <c:dLbl>
              <c:idx val="10"/>
              <c:layout>
                <c:manualLayout>
                  <c:x val="-1.8640386591452406E-2"/>
                  <c:y val="5.02408415117281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33-455F-8DCC-8D742E8C552C}"/>
                </c:ext>
              </c:extLst>
            </c:dLbl>
            <c:dLbl>
              <c:idx val="11"/>
              <c:layout>
                <c:manualLayout>
                  <c:x val="-1.588934767775240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33-455F-8DCC-8D742E8C552C}"/>
                </c:ext>
              </c:extLst>
            </c:dLbl>
            <c:dLbl>
              <c:idx val="12"/>
              <c:layout>
                <c:manualLayout>
                  <c:x val="-1.8553460359044757E-2"/>
                  <c:y val="4.940462112159241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33-455F-8DCC-8D742E8C552C}"/>
                </c:ext>
              </c:extLst>
            </c:dLbl>
            <c:dLbl>
              <c:idx val="1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633-455F-8DCC-8D742E8C552C}"/>
                </c:ext>
              </c:extLst>
            </c:dLbl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633-455F-8DCC-8D742E8C552C}"/>
                </c:ext>
              </c:extLst>
            </c:dLbl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633-455F-8DCC-8D742E8C552C}"/>
                </c:ext>
              </c:extLst>
            </c:dLbl>
            <c:dLbl>
              <c:idx val="19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633-455F-8DCC-8D742E8C552C}"/>
                </c:ext>
              </c:extLst>
            </c:dLbl>
            <c:dLbl>
              <c:idx val="2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633-455F-8DCC-8D742E8C552C}"/>
                </c:ext>
              </c:extLst>
            </c:dLbl>
            <c:dLbl>
              <c:idx val="2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633-455F-8DCC-8D742E8C552C}"/>
                </c:ext>
              </c:extLst>
            </c:dLbl>
            <c:dLbl>
              <c:idx val="2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33-455F-8DCC-8D742E8C552C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633-455F-8DCC-8D742E8C552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633-455F-8DCC-8D742E8C552C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159172719519337E-2"/>
                  <c:y val="-4.654753478862846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633-455F-8DCC-8D742E8C552C}"/>
                </c:ext>
              </c:extLst>
            </c:dLbl>
            <c:dLbl>
              <c:idx val="1"/>
              <c:layout>
                <c:manualLayout>
                  <c:x val="-2.1176184535885493E-2"/>
                  <c:y val="-3.83335592191378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633-455F-8DCC-8D742E8C552C}"/>
                </c:ext>
              </c:extLst>
            </c:dLbl>
            <c:dLbl>
              <c:idx val="2"/>
              <c:layout>
                <c:manualLayout>
                  <c:x val="-1.8570783367173709E-2"/>
                  <c:y val="-7.607154763075318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633-455F-8DCC-8D742E8C552C}"/>
                </c:ext>
              </c:extLst>
            </c:dLbl>
            <c:dLbl>
              <c:idx val="3"/>
              <c:layout>
                <c:manualLayout>
                  <c:x val="-1.3293489723099496E-2"/>
                  <c:y val="-4.98809006022735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633-455F-8DCC-8D742E8C552C}"/>
                </c:ext>
              </c:extLst>
            </c:dLbl>
            <c:dLbl>
              <c:idx val="4"/>
              <c:layout>
                <c:manualLayout>
                  <c:x val="-1.9875921620338168E-2"/>
                  <c:y val="-5.916672645996783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633-455F-8DCC-8D742E8C552C}"/>
                </c:ext>
              </c:extLst>
            </c:dLbl>
            <c:dLbl>
              <c:idx val="5"/>
              <c:layout>
                <c:manualLayout>
                  <c:x val="-1.8570368444823314E-2"/>
                  <c:y val="-4.01784409273188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633-455F-8DCC-8D742E8C552C}"/>
                </c:ext>
              </c:extLst>
            </c:dLbl>
            <c:dLbl>
              <c:idx val="6"/>
              <c:layout>
                <c:manualLayout>
                  <c:x val="-1.8553460359044757E-2"/>
                  <c:y val="-3.4642909976091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633-455F-8DCC-8D742E8C552C}"/>
                </c:ext>
              </c:extLst>
            </c:dLbl>
            <c:dLbl>
              <c:idx val="7"/>
              <c:layout>
                <c:manualLayout>
                  <c:x val="-1.9475729013383111E-2"/>
                  <c:y val="-4.953838095094675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633-455F-8DCC-8D742E8C552C}"/>
                </c:ext>
              </c:extLst>
            </c:dLbl>
            <c:dLbl>
              <c:idx val="8"/>
              <c:layout>
                <c:manualLayout>
                  <c:x val="-2.600702173093572E-2"/>
                  <c:y val="5.11071800091358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633-455F-8DCC-8D742E8C552C}"/>
                </c:ext>
              </c:extLst>
            </c:dLbl>
            <c:dLbl>
              <c:idx val="9"/>
              <c:layout>
                <c:manualLayout>
                  <c:x val="-1.6366576474032873E-2"/>
                  <c:y val="-4.88495030659937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633-455F-8DCC-8D742E8C552C}"/>
                </c:ext>
              </c:extLst>
            </c:dLbl>
            <c:dLbl>
              <c:idx val="10"/>
              <c:layout>
                <c:manualLayout>
                  <c:x val="-1.9053198230372066E-2"/>
                  <c:y val="-4.4917023138088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633-455F-8DCC-8D742E8C552C}"/>
                </c:ext>
              </c:extLst>
            </c:dLbl>
            <c:dLbl>
              <c:idx val="11"/>
              <c:layout>
                <c:manualLayout>
                  <c:x val="-2.1078159130605095E-2"/>
                  <c:y val="-1.87499981545278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633-455F-8DCC-8D742E8C552C}"/>
                </c:ext>
              </c:extLst>
            </c:dLbl>
            <c:dLbl>
              <c:idx val="12"/>
              <c:layout>
                <c:manualLayout>
                  <c:x val="-1.9760676937516222E-2"/>
                  <c:y val="-4.49999955708666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633-455F-8DCC-8D742E8C552C}"/>
                </c:ext>
              </c:extLst>
            </c:dLbl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633-455F-8DCC-8D742E8C552C}"/>
                </c:ext>
              </c:extLst>
            </c:dLbl>
            <c:dLbl>
              <c:idx val="15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633-455F-8DCC-8D742E8C552C}"/>
                </c:ext>
              </c:extLst>
            </c:dLbl>
            <c:dLbl>
              <c:idx val="19"/>
              <c:layout>
                <c:manualLayout>
                  <c:xMode val="edge"/>
                  <c:yMode val="edge"/>
                  <c:x val="0.57900028271498183"/>
                  <c:y val="1.3888926565013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633-455F-8DCC-8D742E8C552C}"/>
                </c:ext>
              </c:extLst>
            </c:dLbl>
            <c:dLbl>
              <c:idx val="20"/>
              <c:layout>
                <c:manualLayout>
                  <c:xMode val="edge"/>
                  <c:yMode val="edge"/>
                  <c:x val="0.5990002924806116"/>
                  <c:y val="1.11111412520107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633-455F-8DCC-8D742E8C552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633-455F-8DCC-8D742E8C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636201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63620111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200"/>
        </c:scaling>
        <c:delete val="0"/>
        <c:axPos val="r"/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3610915730395354"/>
          <c:y val="5.9385013493031685E-2"/>
          <c:w val="0.94586806095878329"/>
          <c:h val="0.253385087427451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" l="0" r="0" t="0" header="0.51181102362204722" footer="0.5118110236220472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</a:t>
            </a:r>
            <a:r>
              <a:rPr lang="en-US" baseline="0"/>
              <a:t> </a:t>
            </a:r>
            <a:r>
              <a:rPr lang="en-US"/>
              <a:t>Yield Ratio &amp; Scrap Weight</a:t>
            </a:r>
          </a:p>
        </c:rich>
      </c:tx>
      <c:layout>
        <c:manualLayout>
          <c:xMode val="edge"/>
          <c:yMode val="edge"/>
          <c:x val="0.28086459780762701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753153864586143E-2"/>
          <c:y val="7.3333492477197212E-2"/>
          <c:w val="0.89660628949394994"/>
          <c:h val="0.84666850405491334"/>
        </c:manualLayout>
      </c:layout>
      <c:barChart>
        <c:barDir val="col"/>
        <c:grouping val="clustered"/>
        <c:varyColors val="0"/>
        <c:ser>
          <c:idx val="24"/>
          <c:order val="0"/>
          <c:tx>
            <c:strRef>
              <c:f>'Monthly Report'!$AC$4:$AC$5</c:f>
              <c:strCache>
                <c:ptCount val="2"/>
                <c:pt idx="0">
                  <c:v>TTSS Scrap Weight (Kg)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1.4698480835812872E-2"/>
                  <c:y val="-3.25303298051347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92-4105-8ABE-E363C8A467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Report'!$AC$10:$AC$41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2-4105-8ABE-E363C8A46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ndard"/>
        <c:varyColors val="0"/>
        <c:ser>
          <c:idx val="26"/>
          <c:order val="1"/>
          <c:tx>
            <c:strRef>
              <c:f>'Monthly Report'!$AE$4:$AE$5</c:f>
              <c:strCache>
                <c:ptCount val="2"/>
                <c:pt idx="0">
                  <c:v>Yield Ratio  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8.1125624216362047E-2"/>
                  <c:y val="-5.640854216320453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92-4105-8ABE-E363C8A467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Report'!$AE$10:$AE$41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92-4105-8ABE-E363C8A46717}"/>
            </c:ext>
          </c:extLst>
        </c:ser>
        <c:ser>
          <c:idx val="27"/>
          <c:order val="2"/>
          <c:tx>
            <c:strRef>
              <c:f>'Monthly Report'!$AF$4:$AF$5</c:f>
              <c:strCache>
                <c:ptCount val="2"/>
                <c:pt idx="0">
                  <c:v>Yield Ratio  (Include Scrap) 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2.557704172283521E-2"/>
                  <c:y val="-1.18794174337923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92-4105-8ABE-E363C8A467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Report'!$AF$10:$AF$41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92-4105-8ABE-E363C8A46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7727"/>
        <c:axId val="1"/>
      </c:lineChart>
      <c:catAx>
        <c:axId val="55077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.8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.05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5507727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000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Weight
 (Kg)</a:t>
                </a:r>
              </a:p>
            </c:rich>
          </c:tx>
          <c:layout>
            <c:manualLayout>
              <c:xMode val="edge"/>
              <c:yMode val="edge"/>
              <c:x val="0.83856042881517634"/>
              <c:y val="1.9680835090121742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601156755858006E-2"/>
          <c:y val="6.7936599458248495E-2"/>
          <c:w val="0.32965135014231817"/>
          <c:h val="0.2144764169924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A Team GSPH 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967837975476945E-2"/>
          <c:y val="5.1111204966034648E-2"/>
          <c:w val="0.90277913830285839"/>
          <c:h val="0.85555741223396753"/>
        </c:manualLayout>
      </c:layout>
      <c:barChart>
        <c:barDir val="col"/>
        <c:grouping val="clustered"/>
        <c:varyColors val="0"/>
        <c:ser>
          <c:idx val="12"/>
          <c:order val="0"/>
          <c:tx>
            <c:strRef>
              <c:f>'Monthly Report per  Shift'!$Q$4:$Q$6</c:f>
              <c:strCache>
                <c:ptCount val="3"/>
                <c:pt idx="0">
                  <c:v>ACTUAL RESULT</c:v>
                </c:pt>
                <c:pt idx="2">
                  <c:v>ACTUAL GSPH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9799428056567559E-3"/>
                  <c:y val="-1.828595206167804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F-4CBE-A477-CB29A830A93D}"/>
                </c:ext>
              </c:extLst>
            </c:dLbl>
            <c:dLbl>
              <c:idx val="2"/>
              <c:layout>
                <c:manualLayout>
                  <c:x val="1.990049751243781E-3"/>
                  <c:y val="-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EF-4CBE-A477-CB29A830A93D}"/>
                </c:ext>
              </c:extLst>
            </c:dLbl>
            <c:dLbl>
              <c:idx val="6"/>
              <c:layout>
                <c:manualLayout>
                  <c:x val="0"/>
                  <c:y val="-9.142856045851514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EF-4CBE-A477-CB29A830A93D}"/>
                </c:ext>
              </c:extLst>
            </c:dLbl>
            <c:dLbl>
              <c:idx val="7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EF-4CBE-A477-CB29A830A93D}"/>
                </c:ext>
              </c:extLst>
            </c:dLbl>
            <c:dLbl>
              <c:idx val="9"/>
              <c:layout>
                <c:manualLayout>
                  <c:x val="3.648382397522147E-17"/>
                  <c:y val="6.094997393926071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EF-4CBE-A477-CB29A830A93D}"/>
                </c:ext>
              </c:extLst>
            </c:dLbl>
            <c:dLbl>
              <c:idx val="12"/>
              <c:layout>
                <c:manualLayout>
                  <c:x val="0"/>
                  <c:y val="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F-4CBE-A477-CB29A830A93D}"/>
                </c:ext>
              </c:extLst>
            </c:dLbl>
            <c:dLbl>
              <c:idx val="31"/>
              <c:layout>
                <c:manualLayout>
                  <c:x val="-1.364061581854507E-2"/>
                  <c:y val="-2.358568895859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EF-4CBE-A477-CB29A830A93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 team</c:v>
                </c:pt>
              </c:strCache>
            </c:strRef>
          </c:cat>
          <c:val>
            <c:numRef>
              <c:f>'Monthly Report per  Shift'!$Q$10:$Q$41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EF-4CBE-A477-CB29A830A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1808895"/>
        <c:axId val="1"/>
      </c:barChart>
      <c:catAx>
        <c:axId val="3018088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01808895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B Team GSPH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87761302446981E-2"/>
          <c:y val="5.7777903163852354E-2"/>
          <c:w val="0.89660628949394994"/>
          <c:h val="0.84889073109967683"/>
        </c:manualLayout>
      </c:layout>
      <c:barChart>
        <c:barDir val="col"/>
        <c:grouping val="clustered"/>
        <c:varyColors val="0"/>
        <c:ser>
          <c:idx val="10"/>
          <c:order val="0"/>
          <c:tx>
            <c:strRef>
              <c:f>'Monthly Report per  Shift'!$Q$6:$Q$8</c:f>
              <c:strCache>
                <c:ptCount val="3"/>
                <c:pt idx="0">
                  <c:v>ACTUAL GSPH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9699925569005365E-3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01-4C63-9FE5-26B1D60672D2}"/>
                </c:ext>
              </c:extLst>
            </c:dLbl>
            <c:dLbl>
              <c:idx val="1"/>
              <c:layout>
                <c:manualLayout>
                  <c:x val="0"/>
                  <c:y val="-1.82857120917031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01-4C63-9FE5-26B1D60672D2}"/>
                </c:ext>
              </c:extLst>
            </c:dLbl>
            <c:dLbl>
              <c:idx val="3"/>
              <c:layout>
                <c:manualLayout>
                  <c:x val="0"/>
                  <c:y val="9.142856045851570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201-4C63-9FE5-26B1D60672D2}"/>
                </c:ext>
              </c:extLst>
            </c:dLbl>
            <c:dLbl>
              <c:idx val="9"/>
              <c:layout>
                <c:manualLayout>
                  <c:x val="0"/>
                  <c:y val="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01-4C63-9FE5-26B1D60672D2}"/>
                </c:ext>
              </c:extLst>
            </c:dLbl>
            <c:dLbl>
              <c:idx val="19"/>
              <c:layout>
                <c:manualLayout>
                  <c:x val="0"/>
                  <c:y val="1.82857120917030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01-4C63-9FE5-26B1D60672D2}"/>
                </c:ext>
              </c:extLst>
            </c:dLbl>
            <c:dLbl>
              <c:idx val="26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201-4C63-9FE5-26B1D60672D2}"/>
                </c:ext>
              </c:extLst>
            </c:dLbl>
            <c:dLbl>
              <c:idx val="31"/>
              <c:layout>
                <c:manualLayout>
                  <c:x val="-7.9696008148235197E-3"/>
                  <c:y val="1.23944492065152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01-4C63-9FE5-26B1D60672D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Shift'!$B$43:$B$74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B Team</c:v>
                </c:pt>
              </c:strCache>
            </c:strRef>
          </c:cat>
          <c:val>
            <c:numRef>
              <c:f>'Monthly Report per  Shift'!$Q$43:$Q$74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01-4C63-9FE5-26B1D6067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1808495"/>
        <c:axId val="1"/>
      </c:barChart>
      <c:catAx>
        <c:axId val="3018084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01808495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Rewind Ratio</a:t>
            </a:r>
          </a:p>
        </c:rich>
      </c:tx>
      <c:layout>
        <c:manualLayout>
          <c:xMode val="edge"/>
          <c:yMode val="edge"/>
          <c:x val="0.384259886066277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296366066813255E-2"/>
          <c:y val="6.6666811342906557E-2"/>
          <c:w val="0.9243841091340379"/>
          <c:h val="0.8488907310996768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'Monthly Report data'!$AG$4</c:f>
              <c:strCache>
                <c:ptCount val="1"/>
                <c:pt idx="0">
                  <c:v>#of Rewind Coil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'Monthly Report data'!$AG$5:$AG$36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4-496C-B82A-6D856C68D6B3}"/>
            </c:ext>
          </c:extLst>
        </c:ser>
        <c:ser>
          <c:idx val="14"/>
          <c:order val="2"/>
          <c:tx>
            <c:strRef>
              <c:f>'Monthly Report data'!$AF$4</c:f>
              <c:strCache>
                <c:ptCount val="1"/>
                <c:pt idx="0">
                  <c:v>#of Master Coil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data'!$AF$5:$AF$36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4-496C-B82A-6D856C68D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"/>
        <c:axId val="4"/>
      </c:barChart>
      <c:lineChart>
        <c:grouping val="standard"/>
        <c:varyColors val="0"/>
        <c:ser>
          <c:idx val="15"/>
          <c:order val="0"/>
          <c:tx>
            <c:strRef>
              <c:f>'Monthly Report'!$T$4:$T$5</c:f>
              <c:strCache>
                <c:ptCount val="2"/>
                <c:pt idx="0">
                  <c:v>Rewind     Ratio    ( % 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095413348816981E-2"/>
                  <c:y val="-5.25990188107663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14-496C-B82A-6D856C68D6B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data'!$AH$5:$AH$36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14-496C-B82A-6D856C68D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06095"/>
        <c:axId val="1"/>
      </c:lineChart>
      <c:catAx>
        <c:axId val="3018060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6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Ratio</a:t>
                </a:r>
              </a:p>
            </c:rich>
          </c:tx>
          <c:layout>
            <c:manualLayout>
              <c:xMode val="edge"/>
              <c:yMode val="edge"/>
              <c:x val="1.3888829507171333E-2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01806095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338432243480877E-2"/>
          <c:y val="6.7365297873234947E-2"/>
          <c:w val="0.35977054904336053"/>
          <c:h val="0.188444716721622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# of  Stroke  Day </a:t>
            </a:r>
          </a:p>
        </c:rich>
      </c:tx>
      <c:layout>
        <c:manualLayout>
          <c:xMode val="edge"/>
          <c:yMode val="edge"/>
          <c:x val="0.37313457479536127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8889038387670118E-2"/>
          <c:w val="0.90746334790647443"/>
          <c:h val="0.846668504054913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'Monthly Report data'!$C$4</c:f>
              <c:strCache>
                <c:ptCount val="1"/>
                <c:pt idx="0">
                  <c:v>Scheduled     # of stroke/day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2.163431702538449E-2"/>
                  <c:y val="-1.21414407631195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B8-4967-9CDC-7B76F58B438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data'!$C$5:$C$36</c:f>
              <c:numCache>
                <c:formatCode>#,##0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8-4967-9CDC-7B76F58B438D}"/>
            </c:ext>
          </c:extLst>
        </c:ser>
        <c:ser>
          <c:idx val="2"/>
          <c:order val="1"/>
          <c:tx>
            <c:strRef>
              <c:f>'Monthly Report data'!$D$4</c:f>
              <c:strCache>
                <c:ptCount val="1"/>
                <c:pt idx="0">
                  <c:v>Actual           # of stroke/day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B8-4967-9CDC-7B76F58B438D}"/>
                </c:ext>
              </c:extLst>
            </c:dLbl>
            <c:dLbl>
              <c:idx val="31"/>
              <c:layout>
                <c:manualLayout>
                  <c:x val="-9.894868194122667E-3"/>
                  <c:y val="3.047618681950514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B8-4967-9CDC-7B76F58B438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data'!$D$5:$D$36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8-4967-9CDC-7B76F58B4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1806895"/>
        <c:axId val="1"/>
      </c:barChart>
      <c:catAx>
        <c:axId val="3018068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St./Day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01806895"/>
        <c:crosses val="autoZero"/>
        <c:crossBetween val="between"/>
        <c:majorUnit val="10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4636323278581274E-2"/>
          <c:y val="7.276215187060428E-2"/>
          <c:w val="0.36267249234795207"/>
          <c:h val="0.16387346318552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# of Stroke</a:t>
            </a:r>
          </a:p>
        </c:rich>
      </c:tx>
      <c:layout>
        <c:manualLayout>
          <c:xMode val="edge"/>
          <c:yMode val="edge"/>
          <c:x val="0.3970151950590746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4328358208955E-2"/>
          <c:y val="6.8888888888888888E-2"/>
          <c:w val="0.94029850746268662"/>
          <c:h val="0.87777777777777777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546346316023703E-2"/>
                  <c:y val="-0.1389380560704244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2C-482E-B878-254ABF7470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2C-482E-B878-254ABF747080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1367193416468922E-2"/>
                  <c:y val="-8.18587978272158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2C-482E-B878-254ABF7470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C2C-482E-B878-254ABF747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08095"/>
        <c:axId val="1"/>
      </c:lineChart>
      <c:catAx>
        <c:axId val="3018080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01808095"/>
        <c:crosses val="autoZero"/>
        <c:crossBetween val="between"/>
        <c:dispUnits>
          <c:builtInUnit val="tenThousands"/>
          <c:dispUnits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</c:dispUnitsLbl>
        </c:dispUnits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233697048996471E-2"/>
          <c:y val="8.3555379376204983E-2"/>
          <c:w val="0.38586322110329679"/>
          <c:h val="0.245778122128326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# of St. &amp; GSPH ( Yearly )</a:t>
            </a:r>
          </a:p>
        </c:rich>
      </c:tx>
      <c:layout>
        <c:manualLayout>
          <c:xMode val="edge"/>
          <c:yMode val="edge"/>
          <c:x val="0.328358450742618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6666811342906557E-2"/>
          <c:w val="0.84925435026115781"/>
          <c:h val="0.84889073109967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1-44AA-8EF8-773A2093193C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D1-44AA-8EF8-773A20931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1805695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1-44AA-8EF8-773A2093193C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>
                <c:manualLayout>
                  <c:x val="-7.9158945552981336E-3"/>
                  <c:y val="-4.87618989112082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D1-44AA-8EF8-773A2093193C}"/>
                </c:ext>
              </c:extLst>
            </c:dLbl>
            <c:dLbl>
              <c:idx val="7"/>
              <c:layout>
                <c:manualLayout>
                  <c:x val="-3.8971600637509998E-2"/>
                  <c:y val="-9.13414513576061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D1-44AA-8EF8-773A2093193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D1-44AA-8EF8-773A20931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0180569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01805695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5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GSPH</a:t>
                </a:r>
              </a:p>
            </c:rich>
          </c:tx>
          <c:layout>
            <c:manualLayout>
              <c:xMode val="edge"/>
              <c:yMode val="edge"/>
              <c:x val="0.91511234686168674"/>
              <c:y val="1.682552838789887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367033497667392"/>
          <c:y val="6.9269716571469755E-2"/>
          <c:w val="0.92223774698785799"/>
          <c:h val="0.240910286671831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SE Actual GSPH</a:t>
            </a:r>
          </a:p>
        </c:rich>
      </c:tx>
      <c:layout>
        <c:manualLayout>
          <c:xMode val="edge"/>
          <c:yMode val="edge"/>
          <c:x val="0.40677986786674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96875818987604E-2"/>
          <c:y val="8.5777987458209234E-2"/>
          <c:w val="0.89830576059454492"/>
          <c:h val="0.87777968268160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6.3832333923982305E-3"/>
                  <c:y val="-1.284079335993480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17-48BF-83B1-0E265A517FA7}"/>
                </c:ext>
              </c:extLst>
            </c:dLbl>
            <c:dLbl>
              <c:idx val="1"/>
              <c:layout>
                <c:manualLayout>
                  <c:x val="1.1664339275027284E-3"/>
                  <c:y val="-6.01419950335814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417-48BF-83B1-0E265A517FA7}"/>
                </c:ext>
              </c:extLst>
            </c:dLbl>
            <c:dLbl>
              <c:idx val="2"/>
              <c:layout>
                <c:manualLayout>
                  <c:x val="3.4518934015513336E-3"/>
                  <c:y val="-6.490707882629725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17-48BF-83B1-0E265A517FA7}"/>
                </c:ext>
              </c:extLst>
            </c:dLbl>
            <c:dLbl>
              <c:idx val="3"/>
              <c:layout>
                <c:manualLayout>
                  <c:x val="2.6974273521324175E-3"/>
                  <c:y val="4.366733634287678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17-48BF-83B1-0E265A517FA7}"/>
                </c:ext>
              </c:extLst>
            </c:dLbl>
            <c:dLbl>
              <c:idx val="4"/>
              <c:layout>
                <c:manualLayout>
                  <c:x val="2.0612475601503614E-3"/>
                  <c:y val="-5.8744409899433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17-48BF-83B1-0E265A517FA7}"/>
                </c:ext>
              </c:extLst>
            </c:dLbl>
            <c:dLbl>
              <c:idx val="5"/>
              <c:layout>
                <c:manualLayout>
                  <c:x val="2.3593101532949218E-3"/>
                  <c:y val="-1.88714788005724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417-48BF-83B1-0E265A517FA7}"/>
                </c:ext>
              </c:extLst>
            </c:dLbl>
            <c:dLbl>
              <c:idx val="6"/>
              <c:layout>
                <c:manualLayout>
                  <c:x val="1.1166785969935575E-3"/>
                  <c:y val="-1.741126150296069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17-48BF-83B1-0E265A517FA7}"/>
                </c:ext>
              </c:extLst>
            </c:dLbl>
            <c:dLbl>
              <c:idx val="7"/>
              <c:layout>
                <c:manualLayout>
                  <c:x val="2.9559047294945061E-3"/>
                  <c:y val="3.921829300717894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17-48BF-83B1-0E265A517FA7}"/>
                </c:ext>
              </c:extLst>
            </c:dLbl>
            <c:dLbl>
              <c:idx val="8"/>
              <c:layout>
                <c:manualLayout>
                  <c:x val="3.2539673226390665E-3"/>
                  <c:y val="-2.3696795057002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17-48BF-83B1-0E265A517FA7}"/>
                </c:ext>
              </c:extLst>
            </c:dLbl>
            <c:dLbl>
              <c:idx val="9"/>
              <c:layout>
                <c:manualLayout>
                  <c:x val="2.0114922296411903E-3"/>
                  <c:y val="-2.84587592400438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417-48BF-83B1-0E265A517FA7}"/>
                </c:ext>
              </c:extLst>
            </c:dLbl>
            <c:dLbl>
              <c:idx val="1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B417-48BF-83B1-0E265A517FA7}"/>
                </c:ext>
              </c:extLst>
            </c:dLbl>
            <c:dLbl>
              <c:idx val="11"/>
              <c:layout>
                <c:manualLayout>
                  <c:x val="2.6079303425372872E-3"/>
                  <c:y val="5.509470655031642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17-48BF-83B1-0E265A517FA7}"/>
                </c:ext>
              </c:extLst>
            </c:dLbl>
            <c:dLbl>
              <c:idx val="12"/>
              <c:layout>
                <c:manualLayout>
                  <c:x val="2.9061493989853355E-3"/>
                  <c:y val="-2.69983019724572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17-48BF-83B1-0E265A517FA7}"/>
                </c:ext>
              </c:extLst>
            </c:dLbl>
            <c:dLbl>
              <c:idx val="13"/>
              <c:layout>
                <c:manualLayout>
                  <c:x val="1.6635178426839714E-3"/>
                  <c:y val="-5.937961042314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417-48BF-83B1-0E265A517FA7}"/>
                </c:ext>
              </c:extLst>
            </c:dLbl>
            <c:dLbl>
              <c:idx val="14"/>
              <c:layout>
                <c:manualLayout>
                  <c:x val="1.9617894729339808E-3"/>
                  <c:y val="-5.658584879726841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417-48BF-83B1-0E265A517FA7}"/>
                </c:ext>
              </c:extLst>
            </c:dLbl>
            <c:dLbl>
              <c:idx val="15"/>
              <c:layout>
                <c:manualLayout>
                  <c:x val="0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417-48BF-83B1-0E265A517FA7}"/>
                </c:ext>
              </c:extLst>
            </c:dLbl>
            <c:dLbl>
              <c:idx val="16"/>
              <c:layout>
                <c:manualLayout>
                  <c:x val="0"/>
                  <c:y val="-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417-48BF-83B1-0E265A517FA7}"/>
                </c:ext>
              </c:extLst>
            </c:dLbl>
            <c:dLbl>
              <c:idx val="17"/>
              <c:layout>
                <c:manualLayout>
                  <c:x val="4.3972610672321716E-3"/>
                  <c:y val="-6.103030288679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417-48BF-83B1-0E265A517FA7}"/>
                </c:ext>
              </c:extLst>
            </c:dLbl>
            <c:dLbl>
              <c:idx val="18"/>
              <c:layout>
                <c:manualLayout>
                  <c:x val="-3.7347790542575622E-4"/>
                  <c:y val="1.06498674885798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417-48BF-83B1-0E265A517FA7}"/>
                </c:ext>
              </c:extLst>
            </c:dLbl>
            <c:dLbl>
              <c:idx val="20"/>
              <c:layout>
                <c:manualLayout>
                  <c:x val="2.2102006250708972E-3"/>
                  <c:y val="6.398319442271383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417-48BF-83B1-0E265A517FA7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B417-48BF-83B1-0E265A517FA7}"/>
                </c:ext>
              </c:extLst>
            </c:dLbl>
            <c:dLbl>
              <c:idx val="24"/>
              <c:layout>
                <c:manualLayout>
                  <c:x val="3.4031920615671244E-3"/>
                  <c:y val="1.89698707246922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417-48BF-83B1-0E265A517FA7}"/>
                </c:ext>
              </c:extLst>
            </c:dLbl>
            <c:dLbl>
              <c:idx val="25"/>
              <c:layout>
                <c:manualLayout>
                  <c:x val="3.7013509344294765E-3"/>
                  <c:y val="-1.030172678179683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417-48BF-83B1-0E265A517FA7}"/>
                </c:ext>
              </c:extLst>
            </c:dLbl>
            <c:dLbl>
              <c:idx val="26"/>
              <c:layout>
                <c:manualLayout>
                  <c:x val="0"/>
                  <c:y val="-2.74285681375546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417-48BF-83B1-0E265A517FA7}"/>
                </c:ext>
              </c:extLst>
            </c:dLbl>
            <c:dLbl>
              <c:idx val="27"/>
              <c:layout>
                <c:manualLayout>
                  <c:x val="2.7569972387313383E-3"/>
                  <c:y val="-4.32524865286871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417-48BF-83B1-0E265A517FA7}"/>
                </c:ext>
              </c:extLst>
            </c:dLbl>
            <c:dLbl>
              <c:idx val="28"/>
              <c:layout>
                <c:manualLayout>
                  <c:x val="3.0553178787379744E-3"/>
                  <c:y val="1.67476436799288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417-48BF-83B1-0E265A517FA7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417-48BF-83B1-0E265A517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602063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8797501281043295E-2"/>
                  <c:y val="-0.117025677747200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417-48BF-83B1-0E265A517F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417-48BF-83B1-0E265A517FA7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417-48BF-83B1-0E265A517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02063"/>
        <c:axId val="1"/>
      </c:lineChart>
      <c:catAx>
        <c:axId val="4376020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437602063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987752834919477"/>
          <c:y val="8.1396781923998629E-2"/>
          <c:w val="0.95033995564265339"/>
          <c:h val="0.230285951098217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sz="900"/>
              <a:t>SE Tooling Change Time</a:t>
            </a:r>
          </a:p>
        </c:rich>
      </c:tx>
      <c:layout>
        <c:manualLayout>
          <c:xMode val="edge"/>
          <c:yMode val="edge"/>
          <c:x val="0.3811734619145457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407456246769273E-2"/>
          <c:y val="7.1111265432433665E-2"/>
          <c:w val="0.9367298067518548"/>
          <c:h val="0.8444462770101497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Report'!$BC$13:$BD$13</c:f>
              <c:strCache>
                <c:ptCount val="2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Report'!$BE$13:$BJ$13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E6-4F41-9653-BCC732C3FA8F}"/>
            </c:ext>
          </c:extLst>
        </c:ser>
        <c:ser>
          <c:idx val="1"/>
          <c:order val="2"/>
          <c:tx>
            <c:strRef>
              <c:f>'Monthly Report'!$BC$12:$BD$12</c:f>
              <c:strCache>
                <c:ptCount val="2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Report'!$BE$12:$BJ$12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E6-4F41-9653-BCC732C3FA8F}"/>
            </c:ext>
          </c:extLst>
        </c:ser>
        <c:ser>
          <c:idx val="3"/>
          <c:order val="3"/>
          <c:tx>
            <c:strRef>
              <c:f>'Monthly Report'!$BC$14:$BD$14</c:f>
              <c:strCache>
                <c:ptCount val="2"/>
                <c:pt idx="0">
                  <c:v>Teaching time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Report'!$BE$14:$BJ$14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E6-4F41-9653-BCC732C3FA8F}"/>
            </c:ext>
          </c:extLst>
        </c:ser>
        <c:ser>
          <c:idx val="4"/>
          <c:order val="4"/>
          <c:tx>
            <c:strRef>
              <c:f>'Monthly Report'!$BC$15:$BD$15</c:f>
              <c:strCache>
                <c:ptCount val="2"/>
                <c:pt idx="0">
                  <c:v>Tooling Change Error time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Report'!$BE$15:$BJ$15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E6-4F41-9653-BCC732C3FA8F}"/>
            </c:ext>
          </c:extLst>
        </c:ser>
        <c:ser>
          <c:idx val="5"/>
          <c:order val="5"/>
          <c:tx>
            <c:strRef>
              <c:f>'Monthly Report'!$BC$16:$BD$16</c:f>
              <c:strCache>
                <c:ptCount val="2"/>
                <c:pt idx="0">
                  <c:v>Down Time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Report'!$BE$16:$BJ$16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E6-4F41-9653-BCC732C3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olid"/>
            </a:ln>
          </c:spPr>
        </c:serLines>
        <c:axId val="437600863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Report'!$BC$11:$BD$11</c:f>
              <c:strCache>
                <c:ptCount val="2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1627168675312087E-2"/>
                  <c:y val="0.7064830561747631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E6-4F41-9653-BCC732C3FA8F}"/>
                </c:ext>
              </c:extLst>
            </c:dLbl>
            <c:dLbl>
              <c:idx val="1"/>
              <c:layout>
                <c:manualLayout>
                  <c:x val="-6.4970802856960497E-2"/>
                  <c:y val="3.22593503221300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E6-4F41-9653-BCC732C3FA8F}"/>
                </c:ext>
              </c:extLst>
            </c:dLbl>
            <c:dLbl>
              <c:idx val="2"/>
              <c:layout>
                <c:manualLayout>
                  <c:x val="-6.8314437038608899E-2"/>
                  <c:y val="0.6953719209509453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E6-4F41-9653-BCC732C3FA8F}"/>
                </c:ext>
              </c:extLst>
            </c:dLbl>
            <c:dLbl>
              <c:idx val="3"/>
              <c:layout>
                <c:manualLayout>
                  <c:x val="-6.3942010209121755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E6-4F41-9653-BCC732C3FA8F}"/>
                </c:ext>
              </c:extLst>
            </c:dLbl>
            <c:dLbl>
              <c:idx val="4"/>
              <c:layout>
                <c:manualLayout>
                  <c:x val="-5.9569583379634673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E6-4F41-9653-BCC732C3FA8F}"/>
                </c:ext>
              </c:extLst>
            </c:dLbl>
            <c:dLbl>
              <c:idx val="5"/>
              <c:layout>
                <c:manualLayout>
                  <c:x val="-5.9826793156828845E-2"/>
                  <c:y val="-3.88519151103037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E6-4F41-9653-BCC732C3FA8F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Report'!$BE$11:$BJ$11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4E6-4F41-9653-BCC732C3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00863"/>
        <c:axId val="1"/>
      </c:lineChart>
      <c:catAx>
        <c:axId val="437600863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5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Min.</a:t>
                </a:r>
              </a:p>
            </c:rich>
          </c:tx>
          <c:layout>
            <c:manualLayout>
              <c:xMode val="edge"/>
              <c:yMode val="edge"/>
              <c:x val="7.7159812037070029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437600863"/>
        <c:crosses val="autoZero"/>
        <c:crossBetween val="between"/>
        <c:majorUnit val="1000"/>
        <c:minorUnit val="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0679128909791256"/>
          <c:y val="6.8889169174219347E-2"/>
          <c:w val="0.94907566418451084"/>
          <c:h val="0.284445245259674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Process Time Analysis</a:t>
            </a:r>
          </a:p>
        </c:rich>
      </c:tx>
      <c:layout>
        <c:manualLayout>
          <c:xMode val="edge"/>
          <c:yMode val="edge"/>
          <c:x val="0.358831658473630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322670375521564E-2"/>
          <c:y val="0.08"/>
          <c:w val="0.90959666203059808"/>
          <c:h val="0.828888888888888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Report'!$BC$28</c:f>
              <c:strCache>
                <c:ptCount val="1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Report'!$BD$28:$BP$28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00-4013-BB9B-1FA034438F32}"/>
            </c:ext>
          </c:extLst>
        </c:ser>
        <c:ser>
          <c:idx val="1"/>
          <c:order val="2"/>
          <c:tx>
            <c:strRef>
              <c:f>'Monthly Report'!$BC$27</c:f>
              <c:strCache>
                <c:ptCount val="1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Report'!$BD$27:$BP$27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0-4013-BB9B-1FA034438F32}"/>
            </c:ext>
          </c:extLst>
        </c:ser>
        <c:ser>
          <c:idx val="3"/>
          <c:order val="3"/>
          <c:tx>
            <c:strRef>
              <c:f>'Monthly Report'!$BC$29</c:f>
              <c:strCache>
                <c:ptCount val="1"/>
                <c:pt idx="0">
                  <c:v>Down Time</c:v>
                </c:pt>
              </c:strCache>
            </c:strRef>
          </c:tx>
          <c:spPr>
            <a:solidFill>
              <a:srgbClr val="FF66FF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Report'!$BD$29:$BP$29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0-4013-BB9B-1FA034438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7602863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Report'!$BC$26</c:f>
              <c:strCache>
                <c:ptCount val="1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Report'!$BD$26:$BP$26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00-4013-BB9B-1FA034438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02863"/>
        <c:axId val="1"/>
      </c:lineChart>
      <c:catAx>
        <c:axId val="437602863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437602863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762227925929152"/>
          <c:y val="2.0253818387118087E-2"/>
          <c:w val="0.98121053929032354"/>
          <c:h val="0.19009519691045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Report'!$CD$8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Report'!$CD$9:$CD$40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AF3-448D-B653-63EA1F84B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803055"/>
        <c:axId val="1"/>
      </c:barChart>
      <c:catAx>
        <c:axId val="61803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803055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Report'!$CE$8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Report'!$CE$10:$CE$40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BE8-421A-B646-94108BC01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802255"/>
        <c:axId val="1"/>
      </c:barChart>
      <c:catAx>
        <c:axId val="61802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MAN HR 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1802255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Operation Condition Total</a:t>
            </a:r>
          </a:p>
        </c:rich>
      </c:tx>
      <c:layout>
        <c:manualLayout>
          <c:xMode val="edge"/>
          <c:yMode val="edge"/>
          <c:x val="0.43261953080607191"/>
          <c:y val="3.5422343324250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020618556701032"/>
          <c:y val="0.38964577656675747"/>
          <c:w val="0.54639175257731953"/>
          <c:h val="0.57765667574931878"/>
        </c:manualLayout>
      </c:layout>
      <c:pieChart>
        <c:varyColors val="1"/>
        <c:ser>
          <c:idx val="4"/>
          <c:order val="0"/>
          <c:tx>
            <c:strRef>
              <c:f>'Monthly Report per  Shift'!$BJ$10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F5CE-452A-A097-3145B61E5CC5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5CE-452A-A097-3145B61E5CC5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5CE-452A-A097-3145B61E5CC5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5CE-452A-A097-3145B61E5CC5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Shift'!$BD$11:$BD$15</c:f>
              <c:strCache>
                <c:ptCount val="5"/>
                <c:pt idx="0">
                  <c:v>Auto Run Time</c:v>
                </c:pt>
                <c:pt idx="1">
                  <c:v>Tooling Change Time</c:v>
                </c:pt>
                <c:pt idx="2">
                  <c:v>Tooling Change Error Time</c:v>
                </c:pt>
                <c:pt idx="3">
                  <c:v>Down Time</c:v>
                </c:pt>
                <c:pt idx="4">
                  <c:v>Total Working Time</c:v>
                </c:pt>
              </c:strCache>
            </c:strRef>
          </c:cat>
          <c:val>
            <c:numRef>
              <c:f>'Monthly Report per  Shift'!$BJ$11:$BJ$14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52A-A097-3145B61E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5463917525773196E-2"/>
          <c:y val="1.9073569482288829E-2"/>
          <c:w val="0.46907216494845361"/>
          <c:h val="0.3160762942779291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ja-JP" sz="10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Down Time Total</a:t>
            </a:r>
          </a:p>
        </c:rich>
      </c:tx>
      <c:layout>
        <c:manualLayout>
          <c:xMode val="edge"/>
          <c:yMode val="edge"/>
          <c:x val="0.54326923076923073"/>
          <c:y val="3.01369863013698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3653846153846156"/>
          <c:y val="0.29589041095890412"/>
          <c:w val="0.56009615384615385"/>
          <c:h val="0.63835616438356169"/>
        </c:manualLayout>
      </c:layout>
      <c:pieChart>
        <c:varyColors val="1"/>
        <c:ser>
          <c:idx val="4"/>
          <c:order val="0"/>
          <c:tx>
            <c:strRef>
              <c:f>'Monthly Report per  Shift'!$BJ$36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4A0C-458C-BA8D-0C1C9AA06756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A0C-458C-BA8D-0C1C9AA06756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4A0C-458C-BA8D-0C1C9AA06756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A0C-458C-BA8D-0C1C9AA0675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4A0C-458C-BA8D-0C1C9AA06756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A0C-458C-BA8D-0C1C9AA06756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Shift'!$BD$37:$BD$42</c:f>
              <c:strCache>
                <c:ptCount val="6"/>
                <c:pt idx="0">
                  <c:v>Quality Check and issue</c:v>
                </c:pt>
                <c:pt idx="1">
                  <c:v>Operations</c:v>
                </c:pt>
                <c:pt idx="2">
                  <c:v>Blank   Die</c:v>
                </c:pt>
                <c:pt idx="3">
                  <c:v>Bleakdown</c:v>
                </c:pt>
                <c:pt idx="4">
                  <c:v>Dandori Time</c:v>
                </c:pt>
                <c:pt idx="5">
                  <c:v>Slowdown</c:v>
                </c:pt>
              </c:strCache>
            </c:strRef>
          </c:cat>
          <c:val>
            <c:numRef>
              <c:f>'Monthly Report per  Shift'!$BJ$37:$BJ$42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0C-458C-BA8D-0C1C9AA06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201923076923077E-2"/>
          <c:y val="3.8356164383561646E-2"/>
          <c:w val="0.45432692307692307"/>
          <c:h val="0.49315068493150688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228600</xdr:colOff>
      <xdr:row>58</xdr:row>
      <xdr:rowOff>76200</xdr:rowOff>
    </xdr:from>
    <xdr:ext cx="1160126" cy="568617"/>
    <xdr:sp macro="" textlink="">
      <xdr:nvSpPr>
        <xdr:cNvPr id="43018" name="Text Box 10">
          <a:extLst>
            <a:ext uri="{FF2B5EF4-FFF2-40B4-BE49-F238E27FC236}">
              <a16:creationId xmlns:a16="http://schemas.microsoft.com/office/drawing/2014/main" id="{71244DFB-39FE-49D9-849A-FA2607E3ED3D}"/>
            </a:ext>
          </a:extLst>
        </xdr:cNvPr>
        <xdr:cNvSpPr txBox="1">
          <a:spLocks noChangeArrowheads="1"/>
        </xdr:cNvSpPr>
      </xdr:nvSpPr>
      <xdr:spPr bwMode="auto">
        <a:xfrm>
          <a:off x="6673850" y="9982200"/>
          <a:ext cx="1160126" cy="5686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6/23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現在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TMCA → TTSCA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公式クレームは「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」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14</xdr:col>
      <xdr:colOff>676275</xdr:colOff>
      <xdr:row>19</xdr:row>
      <xdr:rowOff>0</xdr:rowOff>
    </xdr:to>
    <xdr:graphicFrame macro="">
      <xdr:nvGraphicFramePr>
        <xdr:cNvPr id="46071932" name="Chart 12">
          <a:extLst>
            <a:ext uri="{FF2B5EF4-FFF2-40B4-BE49-F238E27FC236}">
              <a16:creationId xmlns:a16="http://schemas.microsoft.com/office/drawing/2014/main" id="{0882A5D9-BD54-4C69-A2FB-0B72E4FB8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676275</xdr:colOff>
      <xdr:row>36</xdr:row>
      <xdr:rowOff>0</xdr:rowOff>
    </xdr:to>
    <xdr:graphicFrame macro="">
      <xdr:nvGraphicFramePr>
        <xdr:cNvPr id="46071933" name="Chart 13">
          <a:extLst>
            <a:ext uri="{FF2B5EF4-FFF2-40B4-BE49-F238E27FC236}">
              <a16:creationId xmlns:a16="http://schemas.microsoft.com/office/drawing/2014/main" id="{E6833A89-0A5F-45F2-9958-3A154A519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15</xdr:col>
      <xdr:colOff>0</xdr:colOff>
      <xdr:row>51</xdr:row>
      <xdr:rowOff>0</xdr:rowOff>
    </xdr:to>
    <xdr:graphicFrame macro="">
      <xdr:nvGraphicFramePr>
        <xdr:cNvPr id="46071934" name="Chart 14">
          <a:extLst>
            <a:ext uri="{FF2B5EF4-FFF2-40B4-BE49-F238E27FC236}">
              <a16:creationId xmlns:a16="http://schemas.microsoft.com/office/drawing/2014/main" id="{D4722605-35DC-4654-A715-A674806D1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14</xdr:col>
      <xdr:colOff>676275</xdr:colOff>
      <xdr:row>64</xdr:row>
      <xdr:rowOff>161925</xdr:rowOff>
    </xdr:to>
    <xdr:graphicFrame macro="">
      <xdr:nvGraphicFramePr>
        <xdr:cNvPr id="46071935" name="Chart 15">
          <a:extLst>
            <a:ext uri="{FF2B5EF4-FFF2-40B4-BE49-F238E27FC236}">
              <a16:creationId xmlns:a16="http://schemas.microsoft.com/office/drawing/2014/main" id="{5240B451-88D6-495C-9582-DC4E977DF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15</xdr:col>
      <xdr:colOff>9525</xdr:colOff>
      <xdr:row>87</xdr:row>
      <xdr:rowOff>0</xdr:rowOff>
    </xdr:to>
    <xdr:graphicFrame macro="">
      <xdr:nvGraphicFramePr>
        <xdr:cNvPr id="46071936" name="Chart 16">
          <a:extLst>
            <a:ext uri="{FF2B5EF4-FFF2-40B4-BE49-F238E27FC236}">
              <a16:creationId xmlns:a16="http://schemas.microsoft.com/office/drawing/2014/main" id="{ABA97D81-A6F8-47F8-9F64-D22D1BCDB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253999</xdr:colOff>
      <xdr:row>89</xdr:row>
      <xdr:rowOff>0</xdr:rowOff>
    </xdr:from>
    <xdr:to>
      <xdr:col>15</xdr:col>
      <xdr:colOff>10583</xdr:colOff>
      <xdr:row>98</xdr:row>
      <xdr:rowOff>142875</xdr:rowOff>
    </xdr:to>
    <xdr:sp macro="" textlink="">
      <xdr:nvSpPr>
        <xdr:cNvPr id="43026" name="Text Box 18">
          <a:extLst>
            <a:ext uri="{FF2B5EF4-FFF2-40B4-BE49-F238E27FC236}">
              <a16:creationId xmlns:a16="http://schemas.microsoft.com/office/drawing/2014/main" id="{28C4777E-357D-44B9-B3E3-7FF512804B7F}"/>
            </a:ext>
          </a:extLst>
        </xdr:cNvPr>
        <xdr:cNvSpPr txBox="1">
          <a:spLocks noChangeArrowheads="1"/>
        </xdr:cNvSpPr>
      </xdr:nvSpPr>
      <xdr:spPr bwMode="auto">
        <a:xfrm>
          <a:off x="253999" y="15155333"/>
          <a:ext cx="9641417" cy="166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OTHER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  <xdr:twoCellAnchor>
    <xdr:from>
      <xdr:col>1</xdr:col>
      <xdr:colOff>466725</xdr:colOff>
      <xdr:row>29</xdr:row>
      <xdr:rowOff>114300</xdr:rowOff>
    </xdr:from>
    <xdr:to>
      <xdr:col>14</xdr:col>
      <xdr:colOff>361950</xdr:colOff>
      <xdr:row>29</xdr:row>
      <xdr:rowOff>123825</xdr:rowOff>
    </xdr:to>
    <xdr:sp macro="" textlink="">
      <xdr:nvSpPr>
        <xdr:cNvPr id="46071938" name="Line 19">
          <a:extLst>
            <a:ext uri="{FF2B5EF4-FFF2-40B4-BE49-F238E27FC236}">
              <a16:creationId xmlns:a16="http://schemas.microsoft.com/office/drawing/2014/main" id="{1B6B178E-9347-4F4C-9A73-B36D72AA2430}"/>
            </a:ext>
          </a:extLst>
        </xdr:cNvPr>
        <xdr:cNvSpPr>
          <a:spLocks noChangeShapeType="1"/>
        </xdr:cNvSpPr>
      </xdr:nvSpPr>
      <xdr:spPr bwMode="auto">
        <a:xfrm flipV="1">
          <a:off x="723900" y="5200650"/>
          <a:ext cx="8810625" cy="9525"/>
        </a:xfrm>
        <a:prstGeom prst="line">
          <a:avLst/>
        </a:prstGeom>
        <a:noFill/>
        <a:ln w="38100" cap="rnd">
          <a:solidFill>
            <a:srgbClr val="FF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293160</xdr:colOff>
      <xdr:row>21</xdr:row>
      <xdr:rowOff>102658</xdr:rowOff>
    </xdr:from>
    <xdr:ext cx="2266950" cy="264560"/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8086F8D0-3AC4-4396-9D8D-43DE0D83614F}"/>
            </a:ext>
          </a:extLst>
        </xdr:cNvPr>
        <xdr:cNvSpPr/>
      </xdr:nvSpPr>
      <xdr:spPr>
        <a:xfrm>
          <a:off x="3986743" y="3785658"/>
          <a:ext cx="2266950" cy="264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>
          <a:spAutoFit/>
        </a:bodyPr>
        <a:lstStyle/>
        <a:p>
          <a:pPr algn="ctr"/>
          <a:r>
            <a:rPr kumimoji="1" lang="en-US" altLang="ja-JP" sz="1100" b="1" baseline="0">
              <a:solidFill>
                <a:srgbClr val="FF0000"/>
              </a:solidFill>
            </a:rPr>
            <a:t>TTSS Demand GSPH=497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63</xdr:row>
      <xdr:rowOff>0</xdr:rowOff>
    </xdr:from>
    <xdr:to>
      <xdr:col>41</xdr:col>
      <xdr:colOff>0</xdr:colOff>
      <xdr:row>88</xdr:row>
      <xdr:rowOff>0</xdr:rowOff>
    </xdr:to>
    <xdr:graphicFrame macro="">
      <xdr:nvGraphicFramePr>
        <xdr:cNvPr id="45456322" name="Chart 3">
          <a:extLst>
            <a:ext uri="{FF2B5EF4-FFF2-40B4-BE49-F238E27FC236}">
              <a16:creationId xmlns:a16="http://schemas.microsoft.com/office/drawing/2014/main" id="{988C1A45-CD18-4AA1-BB7B-9F20F5AEC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20</xdr:col>
      <xdr:colOff>0</xdr:colOff>
      <xdr:row>59</xdr:row>
      <xdr:rowOff>0</xdr:rowOff>
    </xdr:to>
    <xdr:graphicFrame macro="">
      <xdr:nvGraphicFramePr>
        <xdr:cNvPr id="45456323" name="Chart 4">
          <a:extLst>
            <a:ext uri="{FF2B5EF4-FFF2-40B4-BE49-F238E27FC236}">
              <a16:creationId xmlns:a16="http://schemas.microsoft.com/office/drawing/2014/main" id="{05DF356B-0D75-49EE-9C2B-7E46D146E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20</xdr:col>
      <xdr:colOff>0</xdr:colOff>
      <xdr:row>88</xdr:row>
      <xdr:rowOff>0</xdr:rowOff>
    </xdr:to>
    <xdr:graphicFrame macro="">
      <xdr:nvGraphicFramePr>
        <xdr:cNvPr id="45456324" name="Chart 5">
          <a:extLst>
            <a:ext uri="{FF2B5EF4-FFF2-40B4-BE49-F238E27FC236}">
              <a16:creationId xmlns:a16="http://schemas.microsoft.com/office/drawing/2014/main" id="{BB8FD151-FED2-440C-85F3-42352F61F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41</xdr:col>
      <xdr:colOff>0</xdr:colOff>
      <xdr:row>59</xdr:row>
      <xdr:rowOff>0</xdr:rowOff>
    </xdr:to>
    <xdr:graphicFrame macro="">
      <xdr:nvGraphicFramePr>
        <xdr:cNvPr id="45456325" name="Chart 6">
          <a:extLst>
            <a:ext uri="{FF2B5EF4-FFF2-40B4-BE49-F238E27FC236}">
              <a16:creationId xmlns:a16="http://schemas.microsoft.com/office/drawing/2014/main" id="{234A8A58-824A-45E7-9699-2FD0F9323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10</xdr:col>
      <xdr:colOff>0</xdr:colOff>
      <xdr:row>59</xdr:row>
      <xdr:rowOff>0</xdr:rowOff>
    </xdr:to>
    <xdr:graphicFrame macro="">
      <xdr:nvGraphicFramePr>
        <xdr:cNvPr id="45456326" name="Chart 7">
          <a:extLst>
            <a:ext uri="{FF2B5EF4-FFF2-40B4-BE49-F238E27FC236}">
              <a16:creationId xmlns:a16="http://schemas.microsoft.com/office/drawing/2014/main" id="{FBB9C68B-EA50-4528-8AAA-7744C27FD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5456327" name="Chart 8">
          <a:extLst>
            <a:ext uri="{FF2B5EF4-FFF2-40B4-BE49-F238E27FC236}">
              <a16:creationId xmlns:a16="http://schemas.microsoft.com/office/drawing/2014/main" id="{4AFB623E-705C-447D-80EF-311FDCCB6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10</xdr:col>
      <xdr:colOff>0</xdr:colOff>
      <xdr:row>88</xdr:row>
      <xdr:rowOff>0</xdr:rowOff>
    </xdr:to>
    <xdr:graphicFrame macro="">
      <xdr:nvGraphicFramePr>
        <xdr:cNvPr id="45456328" name="Chart 9">
          <a:extLst>
            <a:ext uri="{FF2B5EF4-FFF2-40B4-BE49-F238E27FC236}">
              <a16:creationId xmlns:a16="http://schemas.microsoft.com/office/drawing/2014/main" id="{2D16DE15-EE25-4759-9304-BC7740380C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20</xdr:col>
      <xdr:colOff>9525</xdr:colOff>
      <xdr:row>30</xdr:row>
      <xdr:rowOff>0</xdr:rowOff>
    </xdr:to>
    <xdr:graphicFrame macro="">
      <xdr:nvGraphicFramePr>
        <xdr:cNvPr id="45456329" name="Chart 10">
          <a:extLst>
            <a:ext uri="{FF2B5EF4-FFF2-40B4-BE49-F238E27FC236}">
              <a16:creationId xmlns:a16="http://schemas.microsoft.com/office/drawing/2014/main" id="{A8C9C7F1-7982-428B-9E0B-F84DF6ABC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41</xdr:col>
      <xdr:colOff>0</xdr:colOff>
      <xdr:row>30</xdr:row>
      <xdr:rowOff>0</xdr:rowOff>
    </xdr:to>
    <xdr:graphicFrame macro="">
      <xdr:nvGraphicFramePr>
        <xdr:cNvPr id="45456330" name="Chart 11">
          <a:extLst>
            <a:ext uri="{FF2B5EF4-FFF2-40B4-BE49-F238E27FC236}">
              <a16:creationId xmlns:a16="http://schemas.microsoft.com/office/drawing/2014/main" id="{2DF1EB23-7631-4DAC-8464-8F26B425C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19050</xdr:colOff>
      <xdr:row>15</xdr:row>
      <xdr:rowOff>114300</xdr:rowOff>
    </xdr:from>
    <xdr:to>
      <xdr:col>31</xdr:col>
      <xdr:colOff>76200</xdr:colOff>
      <xdr:row>18</xdr:row>
      <xdr:rowOff>76200</xdr:rowOff>
    </xdr:to>
    <xdr:sp macro="" textlink="">
      <xdr:nvSpPr>
        <xdr:cNvPr id="45456331" name="AutoShape 12">
          <a:extLst>
            <a:ext uri="{FF2B5EF4-FFF2-40B4-BE49-F238E27FC236}">
              <a16:creationId xmlns:a16="http://schemas.microsoft.com/office/drawing/2014/main" id="{631ED12E-A2C7-4289-87D5-A5843A38DF3A}"/>
            </a:ext>
          </a:extLst>
        </xdr:cNvPr>
        <xdr:cNvSpPr>
          <a:spLocks noChangeArrowheads="1"/>
        </xdr:cNvSpPr>
      </xdr:nvSpPr>
      <xdr:spPr bwMode="auto">
        <a:xfrm flipH="1">
          <a:off x="13144500" y="3095625"/>
          <a:ext cx="352425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44</xdr:row>
      <xdr:rowOff>114300</xdr:rowOff>
    </xdr:from>
    <xdr:to>
      <xdr:col>21</xdr:col>
      <xdr:colOff>0</xdr:colOff>
      <xdr:row>47</xdr:row>
      <xdr:rowOff>76200</xdr:rowOff>
    </xdr:to>
    <xdr:sp macro="" textlink="">
      <xdr:nvSpPr>
        <xdr:cNvPr id="45456332" name="AutoShape 13">
          <a:extLst>
            <a:ext uri="{FF2B5EF4-FFF2-40B4-BE49-F238E27FC236}">
              <a16:creationId xmlns:a16="http://schemas.microsoft.com/office/drawing/2014/main" id="{EE3FEF60-7321-465B-B529-3CF91A6E9457}"/>
            </a:ext>
          </a:extLst>
        </xdr:cNvPr>
        <xdr:cNvSpPr>
          <a:spLocks noChangeArrowheads="1"/>
        </xdr:cNvSpPr>
      </xdr:nvSpPr>
      <xdr:spPr bwMode="auto">
        <a:xfrm flipH="1">
          <a:off x="13134975" y="827722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74</xdr:row>
      <xdr:rowOff>0</xdr:rowOff>
    </xdr:from>
    <xdr:to>
      <xdr:col>21</xdr:col>
      <xdr:colOff>0</xdr:colOff>
      <xdr:row>76</xdr:row>
      <xdr:rowOff>133350</xdr:rowOff>
    </xdr:to>
    <xdr:sp macro="" textlink="">
      <xdr:nvSpPr>
        <xdr:cNvPr id="45456333" name="AutoShape 14">
          <a:extLst>
            <a:ext uri="{FF2B5EF4-FFF2-40B4-BE49-F238E27FC236}">
              <a16:creationId xmlns:a16="http://schemas.microsoft.com/office/drawing/2014/main" id="{93CB0850-7CD8-4173-B296-9994F348E63E}"/>
            </a:ext>
          </a:extLst>
        </xdr:cNvPr>
        <xdr:cNvSpPr>
          <a:spLocks noChangeArrowheads="1"/>
        </xdr:cNvSpPr>
      </xdr:nvSpPr>
      <xdr:spPr bwMode="auto">
        <a:xfrm flipH="1">
          <a:off x="13134975" y="1351597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2</xdr:row>
      <xdr:rowOff>28575</xdr:rowOff>
    </xdr:from>
    <xdr:ext cx="943976" cy="685316"/>
    <xdr:sp macro="" textlink="">
      <xdr:nvSpPr>
        <xdr:cNvPr id="92175" name="Text Box 15">
          <a:extLst>
            <a:ext uri="{FF2B5EF4-FFF2-40B4-BE49-F238E27FC236}">
              <a16:creationId xmlns:a16="http://schemas.microsoft.com/office/drawing/2014/main" id="{44A97E56-7C2A-4422-88A0-B856183F273D}"/>
            </a:ext>
          </a:extLst>
        </xdr:cNvPr>
        <xdr:cNvSpPr txBox="1">
          <a:spLocks noChangeArrowheads="1"/>
        </xdr:cNvSpPr>
      </xdr:nvSpPr>
      <xdr:spPr bwMode="auto">
        <a:xfrm>
          <a:off x="2707481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35</xdr:col>
      <xdr:colOff>219075</xdr:colOff>
      <xdr:row>2</xdr:row>
      <xdr:rowOff>0</xdr:rowOff>
    </xdr:from>
    <xdr:ext cx="1081065" cy="685316"/>
    <xdr:sp macro="" textlink="">
      <xdr:nvSpPr>
        <xdr:cNvPr id="92177" name="Text Box 17">
          <a:extLst>
            <a:ext uri="{FF2B5EF4-FFF2-40B4-BE49-F238E27FC236}">
              <a16:creationId xmlns:a16="http://schemas.microsoft.com/office/drawing/2014/main" id="{1F5A0890-2DC7-4CA2-89F8-6DC75249DDB7}"/>
            </a:ext>
          </a:extLst>
        </xdr:cNvPr>
        <xdr:cNvSpPr txBox="1">
          <a:spLocks noChangeArrowheads="1"/>
        </xdr:cNvSpPr>
      </xdr:nvSpPr>
      <xdr:spPr bwMode="auto">
        <a:xfrm>
          <a:off x="16232981" y="523875"/>
          <a:ext cx="108106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105 %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115 %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115 %</a:t>
          </a:r>
        </a:p>
      </xdr:txBody>
    </xdr:sp>
    <xdr:clientData/>
  </xdr:oneCellAnchor>
  <xdr:oneCellAnchor>
    <xdr:from>
      <xdr:col>35</xdr:col>
      <xdr:colOff>409575</xdr:colOff>
      <xdr:row>31</xdr:row>
      <xdr:rowOff>28575</xdr:rowOff>
    </xdr:from>
    <xdr:ext cx="1016945" cy="685316"/>
    <xdr:sp macro="" textlink="">
      <xdr:nvSpPr>
        <xdr:cNvPr id="92178" name="Text Box 18">
          <a:extLst>
            <a:ext uri="{FF2B5EF4-FFF2-40B4-BE49-F238E27FC236}">
              <a16:creationId xmlns:a16="http://schemas.microsoft.com/office/drawing/2014/main" id="{4039DBD4-700B-4FC1-87E4-DDD50A284573}"/>
            </a:ext>
          </a:extLst>
        </xdr:cNvPr>
        <xdr:cNvSpPr txBox="1">
          <a:spLocks noChangeArrowheads="1"/>
        </xdr:cNvSpPr>
      </xdr:nvSpPr>
      <xdr:spPr bwMode="auto">
        <a:xfrm>
          <a:off x="16423481" y="5612606"/>
          <a:ext cx="101694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30 %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35 %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35 %</a:t>
          </a:r>
        </a:p>
      </xdr:txBody>
    </xdr:sp>
    <xdr:clientData/>
  </xdr:oneCellAnchor>
  <xdr:oneCellAnchor>
    <xdr:from>
      <xdr:col>35</xdr:col>
      <xdr:colOff>409575</xdr:colOff>
      <xdr:row>60</xdr:row>
      <xdr:rowOff>28575</xdr:rowOff>
    </xdr:from>
    <xdr:ext cx="1151854" cy="685316"/>
    <xdr:sp macro="" textlink="">
      <xdr:nvSpPr>
        <xdr:cNvPr id="92179" name="Text Box 19">
          <a:extLst>
            <a:ext uri="{FF2B5EF4-FFF2-40B4-BE49-F238E27FC236}">
              <a16:creationId xmlns:a16="http://schemas.microsoft.com/office/drawing/2014/main" id="{607F413C-3BDC-48DF-A71B-998A2AF8E577}"/>
            </a:ext>
          </a:extLst>
        </xdr:cNvPr>
        <xdr:cNvSpPr txBox="1">
          <a:spLocks noChangeArrowheads="1"/>
        </xdr:cNvSpPr>
      </xdr:nvSpPr>
      <xdr:spPr bwMode="auto">
        <a:xfrm>
          <a:off x="16423481" y="10660856"/>
          <a:ext cx="1151854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&gt; = 100.0 %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 &gt; =  98.0 %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 &lt;    98.0%</a:t>
          </a:r>
        </a:p>
      </xdr:txBody>
    </xdr:sp>
    <xdr:clientData/>
  </xdr:oneCellAnchor>
  <xdr:oneCellAnchor>
    <xdr:from>
      <xdr:col>14</xdr:col>
      <xdr:colOff>361950</xdr:colOff>
      <xdr:row>2</xdr:row>
      <xdr:rowOff>28575</xdr:rowOff>
    </xdr:from>
    <xdr:ext cx="943976" cy="685316"/>
    <xdr:sp macro="" textlink="">
      <xdr:nvSpPr>
        <xdr:cNvPr id="92180" name="Text Box 20">
          <a:extLst>
            <a:ext uri="{FF2B5EF4-FFF2-40B4-BE49-F238E27FC236}">
              <a16:creationId xmlns:a16="http://schemas.microsoft.com/office/drawing/2014/main" id="{2D86B303-6837-4826-9804-A9D484EE85DD}"/>
            </a:ext>
          </a:extLst>
        </xdr:cNvPr>
        <xdr:cNvSpPr txBox="1">
          <a:spLocks noChangeArrowheads="1"/>
        </xdr:cNvSpPr>
      </xdr:nvSpPr>
      <xdr:spPr bwMode="auto">
        <a:xfrm>
          <a:off x="9410700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4</xdr:col>
      <xdr:colOff>600075</xdr:colOff>
      <xdr:row>31</xdr:row>
      <xdr:rowOff>76200</xdr:rowOff>
    </xdr:from>
    <xdr:ext cx="943976" cy="685316"/>
    <xdr:sp macro="" textlink="">
      <xdr:nvSpPr>
        <xdr:cNvPr id="92181" name="Text Box 21">
          <a:extLst>
            <a:ext uri="{FF2B5EF4-FFF2-40B4-BE49-F238E27FC236}">
              <a16:creationId xmlns:a16="http://schemas.microsoft.com/office/drawing/2014/main" id="{1470680B-34EA-4ADC-8421-DC576E12229D}"/>
            </a:ext>
          </a:extLst>
        </xdr:cNvPr>
        <xdr:cNvSpPr txBox="1">
          <a:spLocks noChangeArrowheads="1"/>
        </xdr:cNvSpPr>
      </xdr:nvSpPr>
      <xdr:spPr bwMode="auto">
        <a:xfrm>
          <a:off x="2993231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31</xdr:row>
      <xdr:rowOff>76200</xdr:rowOff>
    </xdr:from>
    <xdr:ext cx="943976" cy="685316"/>
    <xdr:sp macro="" textlink="">
      <xdr:nvSpPr>
        <xdr:cNvPr id="92182" name="Text Box 22">
          <a:extLst>
            <a:ext uri="{FF2B5EF4-FFF2-40B4-BE49-F238E27FC236}">
              <a16:creationId xmlns:a16="http://schemas.microsoft.com/office/drawing/2014/main" id="{4556FAFA-7523-4C07-B469-19ED499FC12A}"/>
            </a:ext>
          </a:extLst>
        </xdr:cNvPr>
        <xdr:cNvSpPr txBox="1">
          <a:spLocks noChangeArrowheads="1"/>
        </xdr:cNvSpPr>
      </xdr:nvSpPr>
      <xdr:spPr bwMode="auto">
        <a:xfrm>
          <a:off x="9696450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60</xdr:row>
      <xdr:rowOff>28575</xdr:rowOff>
    </xdr:from>
    <xdr:ext cx="943976" cy="685316"/>
    <xdr:sp macro="" textlink="">
      <xdr:nvSpPr>
        <xdr:cNvPr id="92183" name="Text Box 23">
          <a:extLst>
            <a:ext uri="{FF2B5EF4-FFF2-40B4-BE49-F238E27FC236}">
              <a16:creationId xmlns:a16="http://schemas.microsoft.com/office/drawing/2014/main" id="{58A0F439-33B8-4DD7-9C14-A2D758166BBD}"/>
            </a:ext>
          </a:extLst>
        </xdr:cNvPr>
        <xdr:cNvSpPr txBox="1">
          <a:spLocks noChangeArrowheads="1"/>
        </xdr:cNvSpPr>
      </xdr:nvSpPr>
      <xdr:spPr bwMode="auto">
        <a:xfrm>
          <a:off x="9696450" y="10660856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twoCellAnchor>
    <xdr:from>
      <xdr:col>42</xdr:col>
      <xdr:colOff>0</xdr:colOff>
      <xdr:row>5</xdr:row>
      <xdr:rowOff>0</xdr:rowOff>
    </xdr:from>
    <xdr:to>
      <xdr:col>51</xdr:col>
      <xdr:colOff>676275</xdr:colOff>
      <xdr:row>30</xdr:row>
      <xdr:rowOff>0</xdr:rowOff>
    </xdr:to>
    <xdr:graphicFrame macro="">
      <xdr:nvGraphicFramePr>
        <xdr:cNvPr id="45456342" name="Chart 24">
          <a:extLst>
            <a:ext uri="{FF2B5EF4-FFF2-40B4-BE49-F238E27FC236}">
              <a16:creationId xmlns:a16="http://schemas.microsoft.com/office/drawing/2014/main" id="{BAD68019-FED1-4F60-A997-EB3B09326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0.04445</cdr:x>
      <cdr:y>0.33037</cdr:y>
    </cdr:from>
    <cdr:to>
      <cdr:x>0.94286</cdr:x>
      <cdr:y>0.33037</cdr:y>
    </cdr:to>
    <cdr:sp macro="" textlink="">
      <cdr:nvSpPr>
        <cdr:cNvPr id="116737" name="Line 102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8039" y="1361467"/>
          <a:ext cx="5689567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>
          <a:solidFill>
            <a:srgbClr val="339966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0.38026</cdr:x>
      <cdr:y>0.04269</cdr:y>
    </cdr:from>
    <cdr:to>
      <cdr:x>0.55936</cdr:x>
      <cdr:y>0.09514</cdr:y>
    </cdr:to>
    <cdr:sp macro="" textlink="">
      <cdr:nvSpPr>
        <cdr:cNvPr id="11673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9534" y="177890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98.0% UP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0.0451</cdr:x>
      <cdr:y>0.50555</cdr:y>
    </cdr:from>
    <cdr:to>
      <cdr:x>0.96148</cdr:x>
      <cdr:y>0.50555</cdr:y>
    </cdr:to>
    <cdr:sp macro="" textlink="">
      <cdr:nvSpPr>
        <cdr:cNvPr id="12492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9913" y="2117458"/>
          <a:ext cx="569541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0.39489</cdr:x>
      <cdr:y>0.04958</cdr:y>
    </cdr:from>
    <cdr:to>
      <cdr:x>0.57399</cdr:x>
      <cdr:y>0.10156</cdr:y>
    </cdr:to>
    <cdr:sp macro="" textlink="">
      <cdr:nvSpPr>
        <cdr:cNvPr id="1249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1879" y="210711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30% Less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0.05488</cdr:x>
      <cdr:y>0.53216</cdr:y>
    </cdr:from>
    <cdr:to>
      <cdr:x>0.93668</cdr:x>
      <cdr:y>0.53583</cdr:y>
    </cdr:to>
    <cdr:sp macro="" textlink="">
      <cdr:nvSpPr>
        <cdr:cNvPr id="11981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08950" y="2214521"/>
          <a:ext cx="5591855" cy="1429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 cap="rnd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0.35945</cdr:x>
      <cdr:y>0.04737</cdr:y>
    </cdr:from>
    <cdr:to>
      <cdr:x>0.60065</cdr:x>
      <cdr:y>0.09982</cdr:y>
    </cdr:to>
    <cdr:sp macro="" textlink="">
      <cdr:nvSpPr>
        <cdr:cNvPr id="11981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97344" y="197393"/>
          <a:ext cx="154160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Demand  GSPH = 497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0.29383</cdr:x>
      <cdr:y>0.04048</cdr:y>
    </cdr:from>
    <cdr:to>
      <cdr:x>0.61116</cdr:x>
      <cdr:y>0.09244</cdr:y>
    </cdr:to>
    <cdr:sp macro="" textlink="">
      <cdr:nvSpPr>
        <cdr:cNvPr id="1239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52556" y="171723"/>
          <a:ext cx="2004075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" Schedule &gt;= Actual "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390525</xdr:colOff>
      <xdr:row>6</xdr:row>
      <xdr:rowOff>200025</xdr:rowOff>
    </xdr:from>
    <xdr:to>
      <xdr:col>94</xdr:col>
      <xdr:colOff>9525</xdr:colOff>
      <xdr:row>18</xdr:row>
      <xdr:rowOff>95250</xdr:rowOff>
    </xdr:to>
    <xdr:graphicFrame macro="">
      <xdr:nvGraphicFramePr>
        <xdr:cNvPr id="143973" name="Chart 1">
          <a:extLst>
            <a:ext uri="{FF2B5EF4-FFF2-40B4-BE49-F238E27FC236}">
              <a16:creationId xmlns:a16="http://schemas.microsoft.com/office/drawing/2014/main" id="{7B73842D-9B91-4C32-AEBA-16D67161F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390525</xdr:colOff>
      <xdr:row>19</xdr:row>
      <xdr:rowOff>247650</xdr:rowOff>
    </xdr:from>
    <xdr:to>
      <xdr:col>93</xdr:col>
      <xdr:colOff>676275</xdr:colOff>
      <xdr:row>31</xdr:row>
      <xdr:rowOff>171450</xdr:rowOff>
    </xdr:to>
    <xdr:graphicFrame macro="">
      <xdr:nvGraphicFramePr>
        <xdr:cNvPr id="143974" name="Chart 2">
          <a:extLst>
            <a:ext uri="{FF2B5EF4-FFF2-40B4-BE49-F238E27FC236}">
              <a16:creationId xmlns:a16="http://schemas.microsoft.com/office/drawing/2014/main" id="{98DD43CC-AB01-4C76-AAD0-5907643D1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228600</xdr:colOff>
      <xdr:row>9</xdr:row>
      <xdr:rowOff>0</xdr:rowOff>
    </xdr:from>
    <xdr:to>
      <xdr:col>67</xdr:col>
      <xdr:colOff>495300</xdr:colOff>
      <xdr:row>22</xdr:row>
      <xdr:rowOff>28575</xdr:rowOff>
    </xdr:to>
    <xdr:graphicFrame macro="">
      <xdr:nvGraphicFramePr>
        <xdr:cNvPr id="45134571" name="Chart 1">
          <a:extLst>
            <a:ext uri="{FF2B5EF4-FFF2-40B4-BE49-F238E27FC236}">
              <a16:creationId xmlns:a16="http://schemas.microsoft.com/office/drawing/2014/main" id="{1466BD1B-0AA6-4C28-ADF9-1C3CA0BBE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142875</xdr:colOff>
      <xdr:row>23</xdr:row>
      <xdr:rowOff>219075</xdr:rowOff>
    </xdr:from>
    <xdr:to>
      <xdr:col>67</xdr:col>
      <xdr:colOff>676275</xdr:colOff>
      <xdr:row>36</xdr:row>
      <xdr:rowOff>228600</xdr:rowOff>
    </xdr:to>
    <xdr:graphicFrame macro="">
      <xdr:nvGraphicFramePr>
        <xdr:cNvPr id="45134572" name="Chart 2">
          <a:extLst>
            <a:ext uri="{FF2B5EF4-FFF2-40B4-BE49-F238E27FC236}">
              <a16:creationId xmlns:a16="http://schemas.microsoft.com/office/drawing/2014/main" id="{E303375D-0E59-4DB5-9E68-1EBCC173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63955</xdr:colOff>
      <xdr:row>0</xdr:row>
      <xdr:rowOff>108857</xdr:rowOff>
    </xdr:from>
    <xdr:to>
      <xdr:col>36</xdr:col>
      <xdr:colOff>393248</xdr:colOff>
      <xdr:row>2</xdr:row>
      <xdr:rowOff>13607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93145869-ACE4-48BE-A4BE-A7891F888299}"/>
            </a:ext>
          </a:extLst>
        </xdr:cNvPr>
        <xdr:cNvSpPr>
          <a:spLocks noChangeArrowheads="1"/>
        </xdr:cNvSpPr>
      </xdr:nvSpPr>
      <xdr:spPr bwMode="auto">
        <a:xfrm>
          <a:off x="17603562" y="108857"/>
          <a:ext cx="1676400" cy="408214"/>
        </a:xfrm>
        <a:prstGeom prst="wedgeRoundRectCallout">
          <a:avLst>
            <a:gd name="adj1" fmla="val 41460"/>
            <a:gd name="adj2" fmla="val 13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Please check agein when "NG"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2"/>
  </sheetPr>
  <dimension ref="B1:U196"/>
  <sheetViews>
    <sheetView tabSelected="1" zoomScale="90" zoomScaleNormal="90" workbookViewId="0">
      <selection activeCell="P6" sqref="P6"/>
    </sheetView>
  </sheetViews>
  <sheetFormatPr defaultRowHeight="13.5"/>
  <cols>
    <col min="1" max="1" width="3.375" style="32" customWidth="1"/>
    <col min="2" max="16384" width="9" style="32"/>
  </cols>
  <sheetData>
    <row r="1" spans="2:15" ht="27" customHeight="1">
      <c r="B1" s="333" t="s">
        <v>352</v>
      </c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</row>
    <row r="2" spans="2:15" ht="11.25" customHeight="1">
      <c r="B2" s="334" t="s">
        <v>85</v>
      </c>
      <c r="C2" s="334"/>
      <c r="D2" s="334"/>
      <c r="E2" s="335" t="s">
        <v>201</v>
      </c>
      <c r="F2" s="335"/>
      <c r="G2" s="335"/>
      <c r="H2" s="335"/>
      <c r="I2" s="335"/>
      <c r="J2" s="335"/>
      <c r="K2" s="335"/>
      <c r="L2" s="335"/>
      <c r="M2" s="339">
        <f>'Monthly Report per  Shift'!I108</f>
        <v>0</v>
      </c>
      <c r="N2" s="340"/>
      <c r="O2" s="341" t="s">
        <v>202</v>
      </c>
    </row>
    <row r="3" spans="2:15" ht="11.25" customHeight="1">
      <c r="B3" s="334"/>
      <c r="C3" s="334"/>
      <c r="D3" s="334"/>
      <c r="E3" s="335"/>
      <c r="F3" s="335"/>
      <c r="G3" s="335"/>
      <c r="H3" s="335"/>
      <c r="I3" s="335"/>
      <c r="J3" s="335"/>
      <c r="K3" s="335"/>
      <c r="L3" s="335"/>
      <c r="M3" s="340"/>
      <c r="N3" s="340"/>
      <c r="O3" s="341"/>
    </row>
    <row r="20" spans="2:18">
      <c r="B20" s="334" t="s">
        <v>86</v>
      </c>
      <c r="C20" s="334"/>
      <c r="D20" s="334"/>
      <c r="R20" s="296"/>
    </row>
    <row r="21" spans="2:18">
      <c r="B21" s="334"/>
      <c r="C21" s="334"/>
      <c r="D21" s="334"/>
    </row>
    <row r="37" spans="2:4" ht="11.25" customHeight="1">
      <c r="B37" s="334" t="s">
        <v>87</v>
      </c>
      <c r="C37" s="334"/>
      <c r="D37" s="334"/>
    </row>
    <row r="38" spans="2:4" ht="11.25" customHeight="1">
      <c r="B38" s="334"/>
      <c r="C38" s="334"/>
      <c r="D38" s="334"/>
    </row>
    <row r="52" spans="2:6" ht="13.5" customHeight="1">
      <c r="B52" s="334" t="s">
        <v>338</v>
      </c>
      <c r="C52" s="334"/>
      <c r="D52" s="334"/>
      <c r="E52" s="334"/>
      <c r="F52" s="334"/>
    </row>
    <row r="53" spans="2:6" ht="13.5" customHeight="1">
      <c r="B53" s="334"/>
      <c r="C53" s="334"/>
      <c r="D53" s="334"/>
      <c r="E53" s="334"/>
      <c r="F53" s="334"/>
    </row>
    <row r="66" spans="2:5" ht="13.5" customHeight="1">
      <c r="B66" s="334" t="s">
        <v>95</v>
      </c>
      <c r="C66" s="334"/>
      <c r="D66" s="334"/>
      <c r="E66" s="334"/>
    </row>
    <row r="67" spans="2:5" ht="13.5" customHeight="1">
      <c r="B67" s="334"/>
      <c r="C67" s="334"/>
      <c r="D67" s="334"/>
      <c r="E67" s="334"/>
    </row>
    <row r="83" spans="2:19" ht="13.5" customHeight="1"/>
    <row r="84" spans="2:19" ht="13.5" customHeight="1"/>
    <row r="88" spans="2:19">
      <c r="B88" s="334" t="s">
        <v>88</v>
      </c>
      <c r="C88" s="334"/>
      <c r="D88" s="334"/>
    </row>
    <row r="89" spans="2:19">
      <c r="B89" s="334"/>
      <c r="C89" s="334"/>
      <c r="D89" s="334"/>
      <c r="S89" s="290" t="s">
        <v>305</v>
      </c>
    </row>
    <row r="97" spans="2:21">
      <c r="T97" s="137"/>
    </row>
    <row r="98" spans="2:21">
      <c r="T98" s="204"/>
    </row>
    <row r="99" spans="2:21">
      <c r="R99" s="290" t="s">
        <v>305</v>
      </c>
      <c r="T99" s="204"/>
    </row>
    <row r="100" spans="2:21" ht="14.25">
      <c r="B100" s="132" t="s">
        <v>272</v>
      </c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4"/>
      <c r="O100" s="135"/>
      <c r="P100" s="136"/>
      <c r="Q100" s="137"/>
      <c r="R100" s="137"/>
      <c r="S100" s="137"/>
      <c r="T100" s="204"/>
      <c r="U100" s="138"/>
    </row>
    <row r="101" spans="2:21">
      <c r="B101" s="139"/>
      <c r="C101" s="139"/>
      <c r="D101" s="140"/>
      <c r="E101" s="336" t="s">
        <v>223</v>
      </c>
      <c r="F101" s="337"/>
      <c r="G101" s="338"/>
      <c r="H101" s="141"/>
      <c r="I101" s="141"/>
      <c r="J101" s="141"/>
      <c r="K101" s="141"/>
      <c r="L101" s="141"/>
      <c r="M101" s="142"/>
      <c r="N101" s="143"/>
      <c r="O101" s="144"/>
      <c r="P101" s="201"/>
      <c r="Q101" s="137"/>
      <c r="R101" s="137"/>
      <c r="S101" s="137"/>
      <c r="T101" s="134"/>
      <c r="U101" s="138"/>
    </row>
    <row r="102" spans="2:21">
      <c r="B102" s="145" t="s">
        <v>224</v>
      </c>
      <c r="C102" s="145" t="s">
        <v>225</v>
      </c>
      <c r="D102" s="146" t="s">
        <v>226</v>
      </c>
      <c r="E102" s="147" t="s">
        <v>227</v>
      </c>
      <c r="F102" s="148" t="s">
        <v>228</v>
      </c>
      <c r="G102" s="149" t="s">
        <v>229</v>
      </c>
      <c r="H102" s="342" t="s">
        <v>230</v>
      </c>
      <c r="I102" s="342"/>
      <c r="J102" s="342"/>
      <c r="K102" s="342"/>
      <c r="L102" s="342"/>
      <c r="M102" s="150"/>
      <c r="N102" s="151"/>
      <c r="O102" s="152"/>
      <c r="P102" s="201"/>
      <c r="S102" s="137"/>
      <c r="T102" s="202"/>
      <c r="U102" s="138"/>
    </row>
    <row r="103" spans="2:21">
      <c r="B103" s="153">
        <v>1</v>
      </c>
      <c r="C103" s="213">
        <v>1</v>
      </c>
      <c r="D103" s="154" t="s">
        <v>231</v>
      </c>
      <c r="E103" s="288"/>
      <c r="F103" s="162"/>
      <c r="G103" s="156"/>
      <c r="H103" s="188"/>
      <c r="I103" s="188"/>
      <c r="J103" s="188"/>
      <c r="K103" s="190"/>
      <c r="L103" s="190"/>
      <c r="M103" s="190"/>
      <c r="N103" s="190"/>
      <c r="O103" s="190"/>
      <c r="P103" s="261"/>
      <c r="S103" s="137"/>
      <c r="T103" s="203"/>
      <c r="U103" s="138"/>
    </row>
    <row r="104" spans="2:21">
      <c r="B104" s="160">
        <f>B103+1</f>
        <v>2</v>
      </c>
      <c r="C104" s="214"/>
      <c r="D104" s="161" t="s">
        <v>232</v>
      </c>
      <c r="E104" s="158"/>
      <c r="F104" s="162"/>
      <c r="G104" s="163"/>
      <c r="H104" s="188"/>
      <c r="I104" s="189"/>
      <c r="J104" s="189"/>
      <c r="K104" s="189"/>
      <c r="L104" s="189"/>
      <c r="M104" s="262"/>
      <c r="N104" s="263"/>
      <c r="O104" s="264"/>
      <c r="P104" s="261"/>
      <c r="S104" s="137"/>
      <c r="T104" s="204"/>
      <c r="U104" s="138"/>
    </row>
    <row r="105" spans="2:21">
      <c r="B105" s="160">
        <f t="shared" ref="B105:B138" si="0">B104+1</f>
        <v>3</v>
      </c>
      <c r="C105" s="215"/>
      <c r="D105" s="161" t="s">
        <v>233</v>
      </c>
      <c r="E105" s="189"/>
      <c r="F105" s="162"/>
      <c r="G105" s="163"/>
      <c r="I105" s="188"/>
      <c r="J105" s="188"/>
      <c r="K105" s="189"/>
      <c r="L105" s="189"/>
      <c r="M105" s="262"/>
      <c r="N105" s="263"/>
      <c r="O105" s="264"/>
      <c r="P105" s="261"/>
      <c r="R105" s="204"/>
      <c r="S105" s="137"/>
      <c r="T105" s="203"/>
      <c r="U105" s="138"/>
    </row>
    <row r="106" spans="2:21">
      <c r="B106" s="160">
        <f t="shared" si="0"/>
        <v>4</v>
      </c>
      <c r="C106" s="213">
        <f>C103+1</f>
        <v>2</v>
      </c>
      <c r="D106" s="161" t="s">
        <v>231</v>
      </c>
      <c r="E106" s="288"/>
      <c r="F106" s="162"/>
      <c r="G106" s="163"/>
      <c r="H106" s="188"/>
      <c r="I106" s="189"/>
      <c r="J106" s="189"/>
      <c r="K106" s="189"/>
      <c r="L106" s="189"/>
      <c r="M106" s="262"/>
      <c r="O106" s="167"/>
      <c r="P106" s="201"/>
      <c r="Q106" s="137"/>
      <c r="R106" s="137"/>
      <c r="S106" s="137"/>
      <c r="T106" s="134"/>
      <c r="U106" s="138"/>
    </row>
    <row r="107" spans="2:21">
      <c r="B107" s="160">
        <f t="shared" si="0"/>
        <v>5</v>
      </c>
      <c r="C107" s="215"/>
      <c r="D107" s="161" t="s">
        <v>232</v>
      </c>
      <c r="E107" s="289"/>
      <c r="F107" s="162"/>
      <c r="G107" s="163"/>
      <c r="H107" s="189"/>
      <c r="I107" s="189"/>
      <c r="J107" s="189"/>
      <c r="K107" s="189"/>
      <c r="L107" s="189"/>
      <c r="M107" s="262"/>
      <c r="N107" s="188"/>
      <c r="O107" s="167"/>
      <c r="P107" s="201"/>
      <c r="Q107" s="137"/>
      <c r="R107" s="137"/>
      <c r="S107" s="137"/>
      <c r="T107" s="134"/>
      <c r="U107" s="138"/>
    </row>
    <row r="108" spans="2:21">
      <c r="B108" s="160">
        <f t="shared" si="0"/>
        <v>6</v>
      </c>
      <c r="C108" s="215"/>
      <c r="D108" s="161" t="s">
        <v>233</v>
      </c>
      <c r="E108" s="289"/>
      <c r="F108" s="162"/>
      <c r="G108" s="163"/>
      <c r="H108" s="188"/>
      <c r="I108" s="188"/>
      <c r="J108" s="188"/>
      <c r="K108" s="189"/>
      <c r="L108" s="189"/>
      <c r="M108" s="165"/>
      <c r="N108" s="166"/>
      <c r="O108" s="167"/>
      <c r="P108" s="201"/>
      <c r="Q108" s="137"/>
      <c r="R108" s="137"/>
      <c r="S108" s="137"/>
      <c r="T108" s="204"/>
      <c r="U108" s="138"/>
    </row>
    <row r="109" spans="2:21">
      <c r="B109" s="160">
        <f t="shared" si="0"/>
        <v>7</v>
      </c>
      <c r="C109" s="213">
        <f>C106+1</f>
        <v>3</v>
      </c>
      <c r="D109" s="161" t="s">
        <v>231</v>
      </c>
      <c r="E109" s="288"/>
      <c r="F109" s="162"/>
      <c r="G109" s="163"/>
      <c r="H109" s="189"/>
      <c r="I109" s="189"/>
      <c r="J109" s="189"/>
      <c r="K109" s="189"/>
      <c r="L109" s="189"/>
      <c r="M109" s="165"/>
      <c r="N109" s="166"/>
      <c r="O109" s="167"/>
      <c r="P109" s="205"/>
      <c r="Q109" s="137"/>
      <c r="R109" s="137"/>
      <c r="S109" s="137"/>
      <c r="T109" s="134"/>
      <c r="U109" s="138"/>
    </row>
    <row r="110" spans="2:21">
      <c r="B110" s="160">
        <f t="shared" si="0"/>
        <v>8</v>
      </c>
      <c r="C110" s="215"/>
      <c r="D110" s="161" t="s">
        <v>232</v>
      </c>
      <c r="E110" s="289"/>
      <c r="F110" s="162"/>
      <c r="G110" s="163"/>
      <c r="H110" s="188"/>
      <c r="I110" s="188"/>
      <c r="J110" s="158"/>
      <c r="K110" s="159"/>
      <c r="L110" s="159"/>
      <c r="M110" s="165"/>
      <c r="N110" s="166"/>
      <c r="O110" s="167"/>
      <c r="P110" s="201"/>
      <c r="Q110" s="137"/>
      <c r="R110" s="137"/>
      <c r="S110" s="137"/>
      <c r="T110" s="204"/>
      <c r="U110" s="138"/>
    </row>
    <row r="111" spans="2:21">
      <c r="B111" s="160">
        <f t="shared" si="0"/>
        <v>9</v>
      </c>
      <c r="C111" s="215"/>
      <c r="D111" s="161" t="s">
        <v>233</v>
      </c>
      <c r="E111" s="288"/>
      <c r="F111" s="162"/>
      <c r="G111" s="163"/>
      <c r="H111" s="188"/>
      <c r="I111" s="188"/>
      <c r="J111" s="158"/>
      <c r="K111" s="159"/>
      <c r="L111" s="159"/>
      <c r="M111" s="165"/>
      <c r="N111" s="166"/>
      <c r="O111" s="167"/>
      <c r="P111" s="201"/>
      <c r="Q111" s="137"/>
      <c r="R111" s="137"/>
      <c r="S111" s="137"/>
      <c r="T111" s="204"/>
      <c r="U111" s="138"/>
    </row>
    <row r="112" spans="2:21">
      <c r="B112" s="160">
        <f t="shared" si="0"/>
        <v>10</v>
      </c>
      <c r="C112" s="213">
        <f>C109+1</f>
        <v>4</v>
      </c>
      <c r="D112" s="161" t="s">
        <v>231</v>
      </c>
      <c r="E112" s="313"/>
      <c r="F112" s="162"/>
      <c r="G112" s="163"/>
      <c r="I112" s="188"/>
      <c r="J112" s="158"/>
      <c r="K112" s="159"/>
      <c r="L112" s="159"/>
      <c r="M112" s="165"/>
      <c r="N112" s="166"/>
      <c r="O112" s="167"/>
      <c r="P112" s="201"/>
      <c r="Q112" s="137"/>
      <c r="R112" s="137"/>
      <c r="S112" s="137"/>
      <c r="T112" s="134"/>
      <c r="U112" s="138"/>
    </row>
    <row r="113" spans="2:21">
      <c r="B113" s="160">
        <f t="shared" si="0"/>
        <v>11</v>
      </c>
      <c r="C113" s="215"/>
      <c r="D113" s="161" t="s">
        <v>232</v>
      </c>
      <c r="E113" s="313"/>
      <c r="F113" s="162"/>
      <c r="G113" s="163"/>
      <c r="I113" s="189"/>
      <c r="J113" s="189"/>
      <c r="K113" s="189"/>
      <c r="L113" s="159"/>
      <c r="M113" s="165"/>
      <c r="N113" s="166"/>
      <c r="O113" s="167"/>
      <c r="P113" s="201"/>
      <c r="Q113" s="137"/>
      <c r="R113" s="137"/>
      <c r="S113" s="137"/>
      <c r="T113" s="134"/>
      <c r="U113" s="138"/>
    </row>
    <row r="114" spans="2:21">
      <c r="B114" s="160">
        <f t="shared" si="0"/>
        <v>12</v>
      </c>
      <c r="C114" s="215"/>
      <c r="D114" s="161" t="s">
        <v>233</v>
      </c>
      <c r="E114" s="313"/>
      <c r="F114" s="162"/>
      <c r="G114" s="163"/>
      <c r="H114" s="188"/>
      <c r="I114" s="188"/>
      <c r="J114" s="188"/>
      <c r="K114" s="189"/>
      <c r="L114" s="159"/>
      <c r="M114" s="165"/>
      <c r="N114" s="166"/>
      <c r="O114" s="167"/>
      <c r="P114" s="201"/>
      <c r="Q114" s="137"/>
      <c r="R114" s="137"/>
      <c r="S114" s="137"/>
      <c r="T114" s="204"/>
      <c r="U114" s="138"/>
    </row>
    <row r="115" spans="2:21">
      <c r="B115" s="160">
        <f t="shared" si="0"/>
        <v>13</v>
      </c>
      <c r="C115" s="213">
        <f>C112+1</f>
        <v>5</v>
      </c>
      <c r="D115" s="161" t="s">
        <v>231</v>
      </c>
      <c r="E115" s="313"/>
      <c r="F115" s="162"/>
      <c r="G115" s="163"/>
      <c r="H115" s="189"/>
      <c r="I115" s="189"/>
      <c r="J115" s="189"/>
      <c r="K115" s="189"/>
      <c r="L115" s="159"/>
      <c r="M115" s="165"/>
      <c r="N115" s="166"/>
      <c r="O115" s="167"/>
      <c r="P115" s="201"/>
      <c r="Q115" s="137"/>
      <c r="R115" s="137"/>
      <c r="S115" s="137"/>
      <c r="T115" s="134"/>
      <c r="U115" s="138"/>
    </row>
    <row r="116" spans="2:21">
      <c r="B116" s="160">
        <f t="shared" si="0"/>
        <v>14</v>
      </c>
      <c r="C116" s="215"/>
      <c r="D116" s="161" t="s">
        <v>232</v>
      </c>
      <c r="E116" s="313"/>
      <c r="F116" s="162"/>
      <c r="G116" s="163"/>
      <c r="H116" s="189"/>
      <c r="I116" s="159"/>
      <c r="J116" s="159"/>
      <c r="K116" s="159"/>
      <c r="L116" s="159"/>
      <c r="M116" s="165"/>
      <c r="N116" s="166"/>
      <c r="O116" s="167"/>
      <c r="P116" s="201"/>
      <c r="Q116" s="137"/>
      <c r="R116" s="137"/>
      <c r="S116" s="137"/>
      <c r="T116" s="203"/>
      <c r="U116" s="138"/>
    </row>
    <row r="117" spans="2:21">
      <c r="B117" s="160">
        <f t="shared" si="0"/>
        <v>15</v>
      </c>
      <c r="C117" s="215"/>
      <c r="D117" s="161" t="s">
        <v>233</v>
      </c>
      <c r="E117" s="313"/>
      <c r="F117" s="162"/>
      <c r="G117" s="163"/>
      <c r="H117" s="188"/>
      <c r="I117" s="158"/>
      <c r="J117" s="158"/>
      <c r="K117" s="159"/>
      <c r="L117" s="159"/>
      <c r="M117" s="165"/>
      <c r="N117" s="166"/>
      <c r="O117" s="167"/>
      <c r="P117" s="201"/>
      <c r="Q117" s="137"/>
      <c r="R117" s="137"/>
      <c r="S117" s="137"/>
      <c r="T117" s="204"/>
      <c r="U117" s="138"/>
    </row>
    <row r="118" spans="2:21">
      <c r="B118" s="160">
        <f t="shared" si="0"/>
        <v>16</v>
      </c>
      <c r="C118" s="213">
        <f>C115+1</f>
        <v>6</v>
      </c>
      <c r="D118" s="161" t="s">
        <v>231</v>
      </c>
      <c r="E118" s="313"/>
      <c r="F118" s="162"/>
      <c r="G118" s="163"/>
      <c r="H118" s="189"/>
      <c r="I118" s="159"/>
      <c r="J118" s="159"/>
      <c r="K118" s="159"/>
      <c r="L118" s="159"/>
      <c r="M118" s="165"/>
      <c r="N118" s="166"/>
      <c r="O118" s="167"/>
      <c r="P118" s="201"/>
      <c r="Q118" s="137"/>
      <c r="R118" s="137"/>
      <c r="S118" s="137"/>
      <c r="T118" s="204"/>
      <c r="U118" s="138"/>
    </row>
    <row r="119" spans="2:21">
      <c r="B119" s="160">
        <f t="shared" si="0"/>
        <v>17</v>
      </c>
      <c r="C119" s="215"/>
      <c r="D119" s="161" t="s">
        <v>232</v>
      </c>
      <c r="E119" s="313"/>
      <c r="F119" s="162"/>
      <c r="G119" s="163"/>
      <c r="H119" s="188"/>
      <c r="I119" s="157"/>
      <c r="J119" s="158"/>
      <c r="K119" s="159"/>
      <c r="L119" s="159"/>
      <c r="M119" s="165"/>
      <c r="N119" s="166"/>
      <c r="O119" s="167"/>
      <c r="P119" s="201"/>
      <c r="Q119" s="137"/>
      <c r="R119" s="137"/>
      <c r="S119" s="137"/>
      <c r="T119" s="134"/>
      <c r="U119" s="138"/>
    </row>
    <row r="120" spans="2:21">
      <c r="B120" s="160">
        <f t="shared" si="0"/>
        <v>18</v>
      </c>
      <c r="C120" s="215"/>
      <c r="D120" s="161" t="s">
        <v>233</v>
      </c>
      <c r="E120" s="313"/>
      <c r="F120" s="162"/>
      <c r="G120" s="163"/>
      <c r="H120" s="157"/>
      <c r="I120" s="172"/>
      <c r="J120" s="133"/>
      <c r="K120" s="133"/>
      <c r="L120" s="133"/>
      <c r="M120" s="133"/>
      <c r="N120" s="133"/>
      <c r="O120" s="133"/>
      <c r="P120" s="201"/>
      <c r="Q120" s="137"/>
      <c r="R120" s="137"/>
      <c r="S120" s="137"/>
      <c r="T120" s="203"/>
      <c r="U120" s="138"/>
    </row>
    <row r="121" spans="2:21">
      <c r="B121" s="160">
        <f t="shared" si="0"/>
        <v>19</v>
      </c>
      <c r="C121" s="213">
        <f>C118+1</f>
        <v>7</v>
      </c>
      <c r="D121" s="161" t="s">
        <v>231</v>
      </c>
      <c r="E121" s="313"/>
      <c r="F121" s="162"/>
      <c r="G121" s="163"/>
      <c r="H121" s="189"/>
      <c r="I121" s="164"/>
      <c r="J121" s="159"/>
      <c r="K121" s="159"/>
      <c r="L121" s="159"/>
      <c r="M121" s="165"/>
      <c r="N121" s="166"/>
      <c r="O121" s="167"/>
      <c r="P121" s="201"/>
      <c r="Q121" s="137"/>
      <c r="R121" s="137"/>
      <c r="S121" s="137"/>
      <c r="T121" s="204"/>
      <c r="U121" s="138"/>
    </row>
    <row r="122" spans="2:21">
      <c r="B122" s="160">
        <f t="shared" si="0"/>
        <v>20</v>
      </c>
      <c r="C122" s="215"/>
      <c r="D122" s="161" t="s">
        <v>232</v>
      </c>
      <c r="E122" s="313"/>
      <c r="F122" s="162"/>
      <c r="G122" s="163"/>
      <c r="H122" s="188"/>
      <c r="I122" s="164"/>
      <c r="J122" s="159"/>
      <c r="K122" s="159"/>
      <c r="L122" s="159"/>
      <c r="M122" s="165"/>
      <c r="N122" s="166"/>
      <c r="O122" s="167"/>
      <c r="P122" s="201"/>
      <c r="Q122" s="137"/>
      <c r="R122" s="137"/>
      <c r="S122" s="137"/>
      <c r="T122" s="203"/>
      <c r="U122" s="138"/>
    </row>
    <row r="123" spans="2:21">
      <c r="B123" s="160">
        <f t="shared" si="0"/>
        <v>21</v>
      </c>
      <c r="C123" s="215"/>
      <c r="D123" s="161" t="s">
        <v>233</v>
      </c>
      <c r="E123" s="313"/>
      <c r="F123" s="162"/>
      <c r="G123" s="163"/>
      <c r="H123" s="164"/>
      <c r="I123" s="164"/>
      <c r="J123" s="159"/>
      <c r="K123" s="159"/>
      <c r="L123" s="159"/>
      <c r="M123" s="165"/>
      <c r="N123" s="166"/>
      <c r="O123" s="167"/>
      <c r="P123" s="201"/>
      <c r="Q123" s="137"/>
      <c r="R123" s="137"/>
      <c r="S123" s="137"/>
      <c r="T123" s="134"/>
      <c r="U123" s="138"/>
    </row>
    <row r="124" spans="2:21">
      <c r="B124" s="160">
        <f t="shared" si="0"/>
        <v>22</v>
      </c>
      <c r="C124" s="213">
        <f>C121+1</f>
        <v>8</v>
      </c>
      <c r="D124" s="161" t="s">
        <v>231</v>
      </c>
      <c r="E124" s="314"/>
      <c r="F124" s="162"/>
      <c r="G124" s="163"/>
      <c r="H124" s="189"/>
      <c r="I124" s="173"/>
      <c r="J124" s="173"/>
      <c r="K124" s="159"/>
      <c r="L124" s="159"/>
      <c r="M124" s="165"/>
      <c r="N124" s="166"/>
      <c r="O124" s="167"/>
      <c r="P124" s="201"/>
      <c r="Q124" s="137"/>
      <c r="R124" s="137"/>
      <c r="S124" s="137"/>
      <c r="T124" s="134"/>
      <c r="U124" s="138"/>
    </row>
    <row r="125" spans="2:21">
      <c r="B125" s="160">
        <f t="shared" si="0"/>
        <v>23</v>
      </c>
      <c r="C125" s="215"/>
      <c r="D125" s="161" t="s">
        <v>232</v>
      </c>
      <c r="E125" s="314"/>
      <c r="F125" s="162"/>
      <c r="G125" s="163"/>
      <c r="H125" s="188"/>
      <c r="I125" s="173"/>
      <c r="J125" s="173"/>
      <c r="K125" s="159"/>
      <c r="L125" s="159"/>
      <c r="M125" s="165"/>
      <c r="N125" s="166"/>
      <c r="O125" s="167"/>
      <c r="P125" s="201"/>
      <c r="Q125" s="137"/>
      <c r="R125" s="137"/>
      <c r="S125" s="137"/>
      <c r="T125" s="204"/>
      <c r="U125" s="138"/>
    </row>
    <row r="126" spans="2:21">
      <c r="B126" s="160">
        <f t="shared" si="0"/>
        <v>24</v>
      </c>
      <c r="C126" s="215"/>
      <c r="D126" s="161" t="s">
        <v>233</v>
      </c>
      <c r="E126" s="314"/>
      <c r="F126" s="162"/>
      <c r="G126" s="163"/>
      <c r="H126" s="164"/>
      <c r="I126" s="173"/>
      <c r="J126" s="173"/>
      <c r="K126" s="159"/>
      <c r="L126" s="159"/>
      <c r="M126" s="165"/>
      <c r="N126" s="166"/>
      <c r="O126" s="167"/>
      <c r="P126" s="205"/>
      <c r="Q126" s="137"/>
      <c r="R126" s="137"/>
      <c r="S126" s="137"/>
      <c r="T126" s="134"/>
      <c r="U126" s="138"/>
    </row>
    <row r="127" spans="2:21">
      <c r="B127" s="160">
        <f t="shared" si="0"/>
        <v>25</v>
      </c>
      <c r="C127" s="213">
        <f>C124+1</f>
        <v>9</v>
      </c>
      <c r="D127" s="161" t="s">
        <v>231</v>
      </c>
      <c r="E127" s="314"/>
      <c r="F127" s="162"/>
      <c r="G127" s="163"/>
      <c r="H127" s="188"/>
      <c r="I127" s="173"/>
      <c r="J127" s="173"/>
      <c r="K127" s="159"/>
      <c r="L127" s="159"/>
      <c r="M127" s="165"/>
      <c r="N127" s="166"/>
      <c r="O127" s="167"/>
      <c r="P127" s="201"/>
      <c r="Q127" s="137"/>
      <c r="R127" s="137"/>
      <c r="S127" s="137"/>
      <c r="T127" s="204"/>
      <c r="U127" s="138"/>
    </row>
    <row r="128" spans="2:21">
      <c r="B128" s="160">
        <f t="shared" si="0"/>
        <v>26</v>
      </c>
      <c r="C128" s="215"/>
      <c r="D128" s="161" t="s">
        <v>232</v>
      </c>
      <c r="E128" s="314"/>
      <c r="F128" s="162"/>
      <c r="G128" s="163"/>
      <c r="H128" s="189"/>
      <c r="I128" s="173"/>
      <c r="J128" s="173"/>
      <c r="K128" s="159"/>
      <c r="L128" s="159"/>
      <c r="M128" s="165"/>
      <c r="N128" s="166"/>
      <c r="O128" s="167"/>
      <c r="P128" s="201"/>
      <c r="Q128" s="137"/>
      <c r="R128" s="137"/>
      <c r="S128" s="137"/>
      <c r="T128" s="134"/>
      <c r="U128" s="138"/>
    </row>
    <row r="129" spans="2:21">
      <c r="B129" s="160">
        <f t="shared" si="0"/>
        <v>27</v>
      </c>
      <c r="C129" s="215"/>
      <c r="D129" s="161" t="s">
        <v>233</v>
      </c>
      <c r="E129" s="168"/>
      <c r="F129" s="162"/>
      <c r="G129" s="163"/>
      <c r="H129" s="170"/>
      <c r="I129" s="173"/>
      <c r="J129" s="173"/>
      <c r="K129" s="159"/>
      <c r="L129" s="159"/>
      <c r="M129" s="165"/>
      <c r="N129" s="166"/>
      <c r="O129" s="167"/>
      <c r="P129" s="201"/>
      <c r="Q129" s="137"/>
      <c r="R129" s="137"/>
      <c r="S129" s="137"/>
      <c r="T129" s="134"/>
      <c r="U129" s="138"/>
    </row>
    <row r="130" spans="2:21">
      <c r="B130" s="160">
        <f t="shared" si="0"/>
        <v>28</v>
      </c>
      <c r="C130" s="213">
        <f>C127+1</f>
        <v>10</v>
      </c>
      <c r="D130" s="161" t="s">
        <v>231</v>
      </c>
      <c r="E130" s="313"/>
      <c r="F130" s="174"/>
      <c r="G130" s="163"/>
      <c r="H130" s="188"/>
      <c r="I130" s="164"/>
      <c r="J130" s="159"/>
      <c r="K130" s="159"/>
      <c r="L130" s="159"/>
      <c r="M130" s="165"/>
      <c r="N130" s="166"/>
      <c r="O130" s="167"/>
      <c r="P130" s="201"/>
      <c r="Q130" s="137"/>
      <c r="R130" s="137"/>
      <c r="S130" s="137"/>
      <c r="T130" s="134"/>
      <c r="U130" s="138"/>
    </row>
    <row r="131" spans="2:21">
      <c r="B131" s="160">
        <f t="shared" si="0"/>
        <v>29</v>
      </c>
      <c r="C131" s="215"/>
      <c r="D131" s="161" t="s">
        <v>232</v>
      </c>
      <c r="E131" s="313"/>
      <c r="F131" s="171"/>
      <c r="G131" s="163"/>
      <c r="H131" s="188"/>
      <c r="I131" s="164"/>
      <c r="J131" s="159"/>
      <c r="K131" s="159"/>
      <c r="L131" s="159"/>
      <c r="M131" s="165"/>
      <c r="N131" s="166"/>
      <c r="O131" s="167"/>
      <c r="P131" s="201"/>
      <c r="Q131" s="137"/>
      <c r="R131" s="137"/>
      <c r="S131" s="137"/>
      <c r="T131" s="204"/>
      <c r="U131" s="138"/>
    </row>
    <row r="132" spans="2:21">
      <c r="B132" s="160">
        <f t="shared" si="0"/>
        <v>30</v>
      </c>
      <c r="C132" s="215"/>
      <c r="D132" s="161" t="s">
        <v>233</v>
      </c>
      <c r="E132" s="175"/>
      <c r="F132" s="174"/>
      <c r="G132" s="163"/>
      <c r="H132" s="164"/>
      <c r="I132" s="159"/>
      <c r="J132" s="159"/>
      <c r="K132" s="159"/>
      <c r="L132" s="159"/>
      <c r="M132" s="165"/>
      <c r="N132" s="166"/>
      <c r="O132" s="167"/>
      <c r="P132" s="201"/>
      <c r="Q132" s="137"/>
      <c r="R132" s="137"/>
      <c r="S132" s="137"/>
      <c r="T132" s="134"/>
      <c r="U132" s="138"/>
    </row>
    <row r="133" spans="2:21">
      <c r="B133" s="160">
        <f t="shared" si="0"/>
        <v>31</v>
      </c>
      <c r="C133" s="213">
        <f>C130+1</f>
        <v>11</v>
      </c>
      <c r="D133" s="161" t="s">
        <v>231</v>
      </c>
      <c r="E133" s="168"/>
      <c r="F133" s="162"/>
      <c r="G133" s="163"/>
      <c r="H133" s="189"/>
      <c r="I133" s="164"/>
      <c r="J133" s="159"/>
      <c r="K133" s="159"/>
      <c r="L133" s="159"/>
      <c r="M133" s="165"/>
      <c r="N133" s="166"/>
      <c r="O133" s="167"/>
      <c r="P133" s="201"/>
      <c r="Q133" s="137"/>
      <c r="R133" s="137"/>
      <c r="S133" s="137"/>
      <c r="T133" s="203"/>
      <c r="U133" s="138"/>
    </row>
    <row r="134" spans="2:21">
      <c r="B134" s="160">
        <f t="shared" si="0"/>
        <v>32</v>
      </c>
      <c r="C134" s="215"/>
      <c r="D134" s="161" t="s">
        <v>232</v>
      </c>
      <c r="E134" s="168"/>
      <c r="F134" s="162"/>
      <c r="G134" s="163"/>
      <c r="H134" s="188"/>
      <c r="I134" s="164"/>
      <c r="J134" s="159"/>
      <c r="K134" s="159"/>
      <c r="L134" s="159"/>
      <c r="M134" s="165"/>
      <c r="N134" s="166"/>
      <c r="O134" s="167"/>
      <c r="P134" s="201"/>
      <c r="Q134" s="137"/>
      <c r="R134" s="137"/>
      <c r="S134" s="137"/>
      <c r="T134" s="204"/>
      <c r="U134" s="138"/>
    </row>
    <row r="135" spans="2:21">
      <c r="B135" s="160">
        <f t="shared" si="0"/>
        <v>33</v>
      </c>
      <c r="C135" s="215"/>
      <c r="D135" s="161" t="s">
        <v>233</v>
      </c>
      <c r="E135" s="168"/>
      <c r="F135" s="162"/>
      <c r="G135" s="163"/>
      <c r="H135" s="164"/>
      <c r="I135" s="164"/>
      <c r="J135" s="159"/>
      <c r="K135" s="159"/>
      <c r="L135" s="159"/>
      <c r="M135" s="165"/>
      <c r="N135" s="166"/>
      <c r="O135" s="167"/>
      <c r="P135" s="201"/>
      <c r="Q135" s="137"/>
      <c r="R135" s="137"/>
      <c r="S135" s="137"/>
      <c r="T135" s="204"/>
      <c r="U135" s="138"/>
    </row>
    <row r="136" spans="2:21">
      <c r="B136" s="160">
        <f t="shared" si="0"/>
        <v>34</v>
      </c>
      <c r="C136" s="213">
        <f>C133+1</f>
        <v>12</v>
      </c>
      <c r="D136" s="161" t="s">
        <v>231</v>
      </c>
      <c r="E136" s="168"/>
      <c r="F136" s="162"/>
      <c r="G136" s="163"/>
      <c r="H136" s="189"/>
      <c r="I136" s="159"/>
      <c r="J136" s="159"/>
      <c r="K136" s="159"/>
      <c r="L136" s="159"/>
      <c r="M136" s="165"/>
      <c r="N136" s="166"/>
      <c r="O136" s="167"/>
      <c r="P136" s="201"/>
      <c r="Q136" s="137"/>
      <c r="R136" s="137"/>
      <c r="S136" s="137"/>
      <c r="T136" s="134"/>
      <c r="U136" s="138"/>
    </row>
    <row r="137" spans="2:21">
      <c r="B137" s="160">
        <f t="shared" si="0"/>
        <v>35</v>
      </c>
      <c r="C137" s="215"/>
      <c r="D137" s="161" t="s">
        <v>232</v>
      </c>
      <c r="E137" s="168"/>
      <c r="F137" s="162"/>
      <c r="G137" s="163"/>
      <c r="H137" s="189"/>
      <c r="I137" s="159"/>
      <c r="J137" s="159"/>
      <c r="K137" s="159"/>
      <c r="L137" s="159"/>
      <c r="M137" s="165"/>
      <c r="N137" s="166"/>
      <c r="O137" s="167"/>
      <c r="P137" s="201"/>
      <c r="Q137" s="137"/>
      <c r="R137" s="137"/>
      <c r="S137" s="137"/>
      <c r="T137" s="204"/>
      <c r="U137" s="138"/>
    </row>
    <row r="138" spans="2:21">
      <c r="B138" s="176">
        <f t="shared" si="0"/>
        <v>36</v>
      </c>
      <c r="C138" s="215"/>
      <c r="D138" s="161" t="s">
        <v>233</v>
      </c>
      <c r="E138" s="168"/>
      <c r="F138" s="162"/>
      <c r="G138" s="163"/>
      <c r="H138" s="157"/>
      <c r="I138" s="159"/>
      <c r="J138" s="159"/>
      <c r="K138" s="159"/>
      <c r="L138" s="159"/>
      <c r="M138" s="165"/>
      <c r="N138" s="166"/>
      <c r="O138" s="167"/>
      <c r="P138" s="201"/>
      <c r="Q138" s="137"/>
      <c r="R138" s="137"/>
      <c r="S138" s="137"/>
      <c r="T138" s="134"/>
      <c r="U138" s="138"/>
    </row>
    <row r="139" spans="2:21">
      <c r="B139" s="177">
        <v>37</v>
      </c>
      <c r="C139" s="213">
        <f>C136+1</f>
        <v>13</v>
      </c>
      <c r="D139" s="178" t="s">
        <v>231</v>
      </c>
      <c r="E139" s="179"/>
      <c r="F139" s="162"/>
      <c r="G139" s="180"/>
      <c r="H139" s="288"/>
      <c r="I139" s="138"/>
      <c r="J139" s="138"/>
      <c r="K139" s="138"/>
      <c r="L139" s="138"/>
      <c r="M139" s="159"/>
      <c r="N139" s="159"/>
      <c r="O139" s="181"/>
      <c r="P139" s="201"/>
      <c r="Q139" s="206"/>
      <c r="R139" s="207"/>
      <c r="S139" s="207"/>
      <c r="T139" s="208"/>
      <c r="U139" s="208"/>
    </row>
    <row r="140" spans="2:21">
      <c r="B140" s="182">
        <f>B139+1</f>
        <v>38</v>
      </c>
      <c r="C140" s="216"/>
      <c r="D140" s="183" t="s">
        <v>232</v>
      </c>
      <c r="E140" s="184"/>
      <c r="F140" s="162"/>
      <c r="G140" s="185"/>
      <c r="H140" s="189"/>
      <c r="I140" s="159"/>
      <c r="J140" s="159"/>
      <c r="K140" s="159"/>
      <c r="L140" s="159"/>
      <c r="M140" s="159"/>
      <c r="N140" s="159"/>
      <c r="O140" s="159"/>
      <c r="P140" s="209"/>
      <c r="Q140" s="138"/>
      <c r="R140" s="138"/>
      <c r="S140" s="138"/>
      <c r="T140" s="138"/>
      <c r="U140" s="138"/>
    </row>
    <row r="141" spans="2:21">
      <c r="B141" s="182">
        <f t="shared" ref="B141:B195" si="1">B140+1</f>
        <v>39</v>
      </c>
      <c r="C141" s="216"/>
      <c r="D141" s="183" t="s">
        <v>233</v>
      </c>
      <c r="E141" s="186"/>
      <c r="F141" s="162"/>
      <c r="G141" s="187"/>
      <c r="H141" s="164"/>
      <c r="I141" s="157"/>
      <c r="J141" s="159"/>
      <c r="K141" s="159"/>
      <c r="L141" s="159"/>
      <c r="M141" s="159"/>
      <c r="N141" s="159"/>
      <c r="O141" s="159"/>
      <c r="P141" s="209"/>
      <c r="Q141" s="138"/>
      <c r="R141" s="138"/>
      <c r="S141" s="138"/>
      <c r="T141" s="138"/>
      <c r="U141" s="138"/>
    </row>
    <row r="142" spans="2:21">
      <c r="B142" s="182">
        <f t="shared" si="1"/>
        <v>40</v>
      </c>
      <c r="C142" s="213">
        <f>C139+1</f>
        <v>14</v>
      </c>
      <c r="D142" s="183" t="s">
        <v>231</v>
      </c>
      <c r="E142" s="179"/>
      <c r="F142" s="162"/>
      <c r="G142" s="180"/>
      <c r="H142" s="188"/>
      <c r="I142" s="164"/>
      <c r="J142" s="159"/>
      <c r="K142" s="159"/>
      <c r="L142" s="159"/>
      <c r="M142" s="159"/>
      <c r="N142" s="159"/>
      <c r="O142" s="181"/>
      <c r="P142" s="209"/>
      <c r="Q142" s="138"/>
      <c r="R142" s="138"/>
      <c r="S142" s="138"/>
      <c r="T142" s="138"/>
      <c r="U142" s="138"/>
    </row>
    <row r="143" spans="2:21">
      <c r="B143" s="182">
        <f t="shared" si="1"/>
        <v>41</v>
      </c>
      <c r="C143" s="216"/>
      <c r="D143" s="183" t="s">
        <v>232</v>
      </c>
      <c r="E143" s="186"/>
      <c r="F143" s="162"/>
      <c r="G143" s="187"/>
      <c r="H143" s="189"/>
      <c r="I143" s="164"/>
      <c r="J143" s="159"/>
      <c r="K143" s="159"/>
      <c r="L143" s="159"/>
      <c r="M143" s="159"/>
      <c r="N143" s="159"/>
      <c r="O143" s="181"/>
      <c r="P143" s="209"/>
      <c r="Q143" s="138"/>
      <c r="R143" s="138"/>
      <c r="S143" s="138"/>
      <c r="T143" s="138"/>
      <c r="U143" s="138"/>
    </row>
    <row r="144" spans="2:21">
      <c r="B144" s="182">
        <f t="shared" si="1"/>
        <v>42</v>
      </c>
      <c r="C144" s="216"/>
      <c r="D144" s="183" t="s">
        <v>233</v>
      </c>
      <c r="E144" s="186"/>
      <c r="F144" s="162"/>
      <c r="G144" s="187"/>
      <c r="H144" s="157"/>
      <c r="I144" s="164"/>
      <c r="J144" s="159"/>
      <c r="K144" s="159"/>
      <c r="L144" s="159"/>
      <c r="M144" s="159"/>
      <c r="N144" s="159"/>
      <c r="O144" s="159"/>
      <c r="P144" s="209"/>
      <c r="Q144" s="138"/>
      <c r="R144" s="138"/>
      <c r="S144" s="138"/>
      <c r="T144" s="138"/>
      <c r="U144" s="138"/>
    </row>
    <row r="145" spans="2:21">
      <c r="B145" s="182">
        <f t="shared" si="1"/>
        <v>43</v>
      </c>
      <c r="C145" s="213">
        <f>C142+1</f>
        <v>15</v>
      </c>
      <c r="D145" s="183" t="s">
        <v>231</v>
      </c>
      <c r="E145" s="186"/>
      <c r="F145" s="162"/>
      <c r="G145" s="187"/>
      <c r="H145" s="169"/>
      <c r="I145" s="159"/>
      <c r="J145" s="159"/>
      <c r="K145" s="159"/>
      <c r="L145" s="159"/>
      <c r="M145" s="159"/>
      <c r="N145" s="159"/>
      <c r="O145" s="159"/>
      <c r="P145" s="209"/>
      <c r="Q145" s="138"/>
      <c r="R145" s="138"/>
      <c r="S145" s="138"/>
      <c r="T145" s="138"/>
      <c r="U145" s="138"/>
    </row>
    <row r="146" spans="2:21">
      <c r="B146" s="182">
        <f t="shared" si="1"/>
        <v>44</v>
      </c>
      <c r="C146" s="213"/>
      <c r="D146" s="183" t="s">
        <v>232</v>
      </c>
      <c r="E146" s="186"/>
      <c r="F146" s="162"/>
      <c r="G146" s="187"/>
      <c r="H146" s="170"/>
      <c r="I146" s="159"/>
      <c r="J146" s="159"/>
      <c r="K146" s="159"/>
      <c r="L146" s="159"/>
      <c r="M146" s="159"/>
      <c r="N146" s="159"/>
      <c r="O146" s="159"/>
      <c r="P146" s="209"/>
      <c r="Q146" s="138"/>
      <c r="R146" s="138"/>
      <c r="S146" s="138"/>
      <c r="T146" s="138"/>
      <c r="U146" s="138"/>
    </row>
    <row r="147" spans="2:21">
      <c r="B147" s="182">
        <f t="shared" si="1"/>
        <v>45</v>
      </c>
      <c r="C147" s="216"/>
      <c r="D147" s="183" t="s">
        <v>233</v>
      </c>
      <c r="E147" s="186"/>
      <c r="F147" s="162"/>
      <c r="G147" s="187"/>
      <c r="H147" s="164"/>
      <c r="I147" s="159"/>
      <c r="J147" s="159"/>
      <c r="K147" s="159"/>
      <c r="L147" s="159"/>
      <c r="M147" s="159"/>
      <c r="N147" s="159"/>
      <c r="O147" s="159"/>
      <c r="P147" s="209"/>
      <c r="Q147" s="138"/>
      <c r="R147" s="138"/>
      <c r="S147" s="138"/>
      <c r="T147" s="138"/>
      <c r="U147" s="138"/>
    </row>
    <row r="148" spans="2:21">
      <c r="B148" s="182">
        <f t="shared" si="1"/>
        <v>46</v>
      </c>
      <c r="C148" s="213">
        <f>C145+1</f>
        <v>16</v>
      </c>
      <c r="D148" s="183" t="s">
        <v>231</v>
      </c>
      <c r="E148" s="186"/>
      <c r="F148" s="162"/>
      <c r="G148" s="187"/>
      <c r="H148" s="188"/>
      <c r="I148" s="159"/>
      <c r="J148" s="159"/>
      <c r="K148" s="159"/>
      <c r="L148" s="159"/>
      <c r="M148" s="159"/>
      <c r="N148" s="159"/>
      <c r="O148" s="159"/>
      <c r="P148" s="209"/>
      <c r="Q148" s="138"/>
      <c r="R148" s="138"/>
      <c r="S148" s="138"/>
      <c r="T148" s="138"/>
      <c r="U148" s="138"/>
    </row>
    <row r="149" spans="2:21">
      <c r="B149" s="182">
        <f t="shared" si="1"/>
        <v>47</v>
      </c>
      <c r="C149" s="216"/>
      <c r="D149" s="183" t="s">
        <v>232</v>
      </c>
      <c r="E149" s="186"/>
      <c r="F149" s="162"/>
      <c r="G149" s="187"/>
      <c r="H149" s="189"/>
      <c r="I149" s="159"/>
      <c r="J149" s="159"/>
      <c r="K149" s="159"/>
      <c r="L149" s="159"/>
      <c r="M149" s="159"/>
      <c r="N149" s="159"/>
      <c r="O149" s="159"/>
      <c r="P149" s="209"/>
      <c r="Q149" s="138"/>
      <c r="R149" s="138"/>
      <c r="S149" s="138"/>
      <c r="T149" s="138"/>
      <c r="U149" s="138"/>
    </row>
    <row r="150" spans="2:21">
      <c r="B150" s="182">
        <f t="shared" si="1"/>
        <v>48</v>
      </c>
      <c r="C150" s="216"/>
      <c r="D150" s="183" t="s">
        <v>233</v>
      </c>
      <c r="E150" s="186"/>
      <c r="F150" s="162"/>
      <c r="G150" s="187"/>
      <c r="H150" s="164"/>
      <c r="I150" s="159"/>
      <c r="J150" s="159"/>
      <c r="K150" s="159"/>
      <c r="L150" s="159"/>
      <c r="M150" s="159"/>
      <c r="N150" s="159"/>
      <c r="O150" s="159"/>
      <c r="P150" s="210"/>
      <c r="Q150" s="211"/>
      <c r="R150" s="211"/>
      <c r="S150" s="211"/>
      <c r="T150" s="211"/>
      <c r="U150" s="211"/>
    </row>
    <row r="151" spans="2:21">
      <c r="B151" s="182">
        <f t="shared" si="1"/>
        <v>49</v>
      </c>
      <c r="C151" s="213">
        <f>C148+1</f>
        <v>17</v>
      </c>
      <c r="D151" s="183" t="s">
        <v>231</v>
      </c>
      <c r="E151" s="186"/>
      <c r="F151" s="162"/>
      <c r="G151" s="187"/>
      <c r="H151" s="188"/>
      <c r="I151" s="159"/>
      <c r="J151" s="159"/>
      <c r="K151" s="159"/>
      <c r="L151" s="159"/>
      <c r="M151" s="159"/>
      <c r="N151" s="159"/>
      <c r="O151" s="159"/>
      <c r="P151" s="210"/>
      <c r="Q151" s="211"/>
      <c r="R151" s="211"/>
      <c r="S151" s="211"/>
      <c r="T151" s="211"/>
      <c r="U151" s="211"/>
    </row>
    <row r="152" spans="2:21">
      <c r="B152" s="182">
        <f t="shared" si="1"/>
        <v>50</v>
      </c>
      <c r="C152" s="216"/>
      <c r="D152" s="183" t="s">
        <v>232</v>
      </c>
      <c r="E152" s="186"/>
      <c r="F152" s="162"/>
      <c r="G152" s="187"/>
      <c r="H152" s="189"/>
      <c r="I152" s="159"/>
      <c r="J152" s="159"/>
      <c r="K152" s="159"/>
      <c r="L152" s="159"/>
      <c r="M152" s="159"/>
      <c r="N152" s="159"/>
      <c r="O152" s="159"/>
      <c r="P152" s="210"/>
      <c r="Q152" s="211"/>
      <c r="R152" s="211"/>
      <c r="S152" s="211"/>
      <c r="T152" s="211"/>
      <c r="U152" s="211"/>
    </row>
    <row r="153" spans="2:21">
      <c r="B153" s="182">
        <f t="shared" si="1"/>
        <v>51</v>
      </c>
      <c r="C153" s="216"/>
      <c r="D153" s="183" t="s">
        <v>233</v>
      </c>
      <c r="E153" s="186"/>
      <c r="F153" s="162"/>
      <c r="G153" s="187"/>
      <c r="H153" s="315"/>
      <c r="I153" s="159"/>
      <c r="J153" s="159"/>
      <c r="K153" s="159"/>
      <c r="L153" s="159"/>
      <c r="M153" s="159"/>
      <c r="N153" s="159"/>
      <c r="O153" s="159"/>
      <c r="P153" s="210"/>
      <c r="Q153" s="211"/>
      <c r="R153" s="211"/>
      <c r="S153" s="211"/>
      <c r="T153" s="211"/>
      <c r="U153" s="211"/>
    </row>
    <row r="154" spans="2:21">
      <c r="B154" s="182">
        <f t="shared" si="1"/>
        <v>52</v>
      </c>
      <c r="C154" s="213">
        <f>C151+1</f>
        <v>18</v>
      </c>
      <c r="D154" s="183" t="s">
        <v>231</v>
      </c>
      <c r="F154" s="162"/>
      <c r="G154" s="187"/>
      <c r="H154" s="315"/>
      <c r="I154" s="159"/>
      <c r="J154" s="159"/>
      <c r="K154" s="159"/>
      <c r="L154" s="159"/>
      <c r="M154" s="159"/>
      <c r="N154" s="159"/>
      <c r="O154" s="159"/>
      <c r="P154" s="210"/>
      <c r="Q154" s="211"/>
      <c r="R154" s="211"/>
      <c r="S154" s="211"/>
      <c r="T154" s="211"/>
      <c r="U154" s="211"/>
    </row>
    <row r="155" spans="2:21">
      <c r="B155" s="182">
        <f t="shared" si="1"/>
        <v>53</v>
      </c>
      <c r="C155" s="216"/>
      <c r="D155" s="183" t="s">
        <v>232</v>
      </c>
      <c r="F155" s="162"/>
      <c r="G155" s="187"/>
      <c r="I155" s="159"/>
      <c r="J155" s="159"/>
      <c r="K155" s="159"/>
      <c r="L155" s="159"/>
      <c r="M155" s="159"/>
      <c r="N155" s="159"/>
      <c r="O155" s="159"/>
      <c r="P155" s="210"/>
      <c r="Q155" s="211"/>
      <c r="R155" s="211"/>
      <c r="S155" s="211"/>
      <c r="T155" s="211"/>
      <c r="U155" s="211"/>
    </row>
    <row r="156" spans="2:21">
      <c r="B156" s="182">
        <f t="shared" si="1"/>
        <v>54</v>
      </c>
      <c r="C156" s="216"/>
      <c r="D156" s="183" t="s">
        <v>233</v>
      </c>
      <c r="E156" s="186"/>
      <c r="F156" s="162"/>
      <c r="G156" s="187"/>
      <c r="H156" s="158"/>
      <c r="I156" s="159"/>
      <c r="J156" s="159"/>
      <c r="K156" s="159"/>
      <c r="L156" s="159"/>
      <c r="M156" s="159"/>
      <c r="N156" s="159"/>
      <c r="O156" s="159"/>
      <c r="P156" s="210"/>
      <c r="Q156" s="211"/>
      <c r="R156" s="211"/>
      <c r="S156" s="211"/>
      <c r="T156" s="211"/>
      <c r="U156" s="211"/>
    </row>
    <row r="157" spans="2:21">
      <c r="B157" s="182">
        <f t="shared" si="1"/>
        <v>55</v>
      </c>
      <c r="C157" s="213">
        <f>C154+1</f>
        <v>19</v>
      </c>
      <c r="D157" s="183" t="s">
        <v>231</v>
      </c>
      <c r="E157" s="186"/>
      <c r="F157" s="162"/>
      <c r="G157" s="187"/>
      <c r="H157" s="289"/>
      <c r="I157" s="133"/>
      <c r="J157" s="159"/>
      <c r="K157" s="159"/>
      <c r="L157" s="159"/>
      <c r="M157" s="159"/>
      <c r="N157" s="159"/>
      <c r="O157" s="159"/>
      <c r="P157" s="210"/>
      <c r="Q157" s="211"/>
      <c r="R157" s="211"/>
      <c r="S157" s="211"/>
      <c r="T157" s="211"/>
      <c r="U157" s="211"/>
    </row>
    <row r="158" spans="2:21">
      <c r="B158" s="182">
        <f t="shared" si="1"/>
        <v>56</v>
      </c>
      <c r="C158" s="216"/>
      <c r="D158" s="183" t="s">
        <v>232</v>
      </c>
      <c r="E158" s="186"/>
      <c r="F158" s="162"/>
      <c r="G158" s="187"/>
      <c r="H158" s="289"/>
      <c r="I158" s="159"/>
      <c r="J158" s="159"/>
      <c r="K158" s="159"/>
      <c r="L158" s="159"/>
      <c r="M158" s="159"/>
      <c r="N158" s="159"/>
      <c r="O158" s="159"/>
      <c r="P158" s="210"/>
      <c r="Q158" s="211"/>
      <c r="R158" s="211"/>
      <c r="S158" s="211"/>
      <c r="T158" s="211"/>
      <c r="U158" s="211"/>
    </row>
    <row r="159" spans="2:21">
      <c r="B159" s="182">
        <f t="shared" si="1"/>
        <v>57</v>
      </c>
      <c r="C159" s="216"/>
      <c r="D159" s="183" t="s">
        <v>233</v>
      </c>
      <c r="E159" s="186"/>
      <c r="F159" s="162"/>
      <c r="G159" s="187"/>
      <c r="H159" s="158"/>
      <c r="I159" s="159"/>
      <c r="J159" s="159"/>
      <c r="K159" s="159"/>
      <c r="L159" s="159"/>
      <c r="M159" s="159"/>
      <c r="N159" s="159"/>
      <c r="O159" s="159"/>
      <c r="P159" s="210"/>
      <c r="Q159" s="211"/>
      <c r="R159" s="211"/>
      <c r="S159" s="211"/>
      <c r="T159" s="211"/>
      <c r="U159" s="211"/>
    </row>
    <row r="160" spans="2:21">
      <c r="B160" s="182">
        <f t="shared" si="1"/>
        <v>58</v>
      </c>
      <c r="C160" s="213">
        <f>C157+1</f>
        <v>20</v>
      </c>
      <c r="D160" s="183" t="s">
        <v>231</v>
      </c>
      <c r="E160" s="186"/>
      <c r="F160" s="162"/>
      <c r="G160" s="187"/>
      <c r="H160" s="189"/>
      <c r="I160" s="159"/>
      <c r="J160" s="159"/>
      <c r="K160" s="159"/>
      <c r="L160" s="159"/>
      <c r="M160" s="159"/>
      <c r="N160" s="159"/>
      <c r="O160" s="159"/>
      <c r="P160" s="210"/>
      <c r="Q160" s="211"/>
      <c r="R160" s="211"/>
      <c r="S160" s="211"/>
      <c r="T160" s="211"/>
      <c r="U160" s="211"/>
    </row>
    <row r="161" spans="2:21">
      <c r="B161" s="182">
        <f t="shared" si="1"/>
        <v>59</v>
      </c>
      <c r="C161" s="216"/>
      <c r="D161" s="183" t="s">
        <v>232</v>
      </c>
      <c r="E161" s="186"/>
      <c r="F161" s="162"/>
      <c r="G161" s="187"/>
      <c r="H161" s="188"/>
      <c r="I161" s="159"/>
      <c r="J161" s="159"/>
      <c r="K161" s="159"/>
      <c r="L161" s="159"/>
      <c r="M161" s="159"/>
      <c r="N161" s="159"/>
      <c r="O161" s="159"/>
      <c r="P161" s="210"/>
      <c r="Q161" s="211"/>
      <c r="R161" s="211"/>
      <c r="S161" s="211"/>
      <c r="T161" s="211"/>
      <c r="U161" s="211"/>
    </row>
    <row r="162" spans="2:21">
      <c r="B162" s="182">
        <f t="shared" si="1"/>
        <v>60</v>
      </c>
      <c r="C162" s="216"/>
      <c r="D162" s="183" t="s">
        <v>233</v>
      </c>
      <c r="E162" s="186"/>
      <c r="F162" s="162"/>
      <c r="G162" s="187"/>
      <c r="H162" s="189"/>
      <c r="I162" s="159"/>
      <c r="J162" s="159"/>
      <c r="K162" s="159"/>
      <c r="L162" s="159"/>
      <c r="M162" s="159"/>
      <c r="N162" s="159"/>
      <c r="O162" s="159"/>
      <c r="P162" s="210"/>
      <c r="Q162" s="211"/>
      <c r="R162" s="211"/>
      <c r="S162" s="211"/>
      <c r="T162" s="211"/>
      <c r="U162" s="211"/>
    </row>
    <row r="163" spans="2:21">
      <c r="B163" s="182">
        <f t="shared" si="1"/>
        <v>61</v>
      </c>
      <c r="C163" s="213">
        <f>C160+1</f>
        <v>21</v>
      </c>
      <c r="D163" s="183" t="s">
        <v>231</v>
      </c>
      <c r="E163" s="186"/>
      <c r="F163" s="162"/>
      <c r="G163" s="187"/>
      <c r="H163" s="188"/>
      <c r="I163" s="159"/>
      <c r="J163" s="159"/>
      <c r="K163" s="159"/>
      <c r="L163" s="159"/>
      <c r="M163" s="159"/>
      <c r="N163" s="159"/>
      <c r="O163" s="159"/>
      <c r="P163" s="210"/>
      <c r="Q163" s="211"/>
      <c r="R163" s="211"/>
      <c r="S163" s="211"/>
      <c r="T163" s="211"/>
      <c r="U163" s="211"/>
    </row>
    <row r="164" spans="2:21">
      <c r="B164" s="182">
        <f t="shared" si="1"/>
        <v>62</v>
      </c>
      <c r="C164" s="216"/>
      <c r="D164" s="183" t="s">
        <v>232</v>
      </c>
      <c r="E164" s="186"/>
      <c r="F164" s="162"/>
      <c r="G164" s="187"/>
      <c r="H164" s="190"/>
      <c r="I164" s="166"/>
      <c r="J164" s="159"/>
      <c r="K164" s="159"/>
      <c r="L164" s="159"/>
      <c r="M164" s="159"/>
      <c r="N164" s="159"/>
      <c r="O164" s="159"/>
      <c r="P164" s="210"/>
      <c r="Q164" s="211"/>
      <c r="R164" s="211"/>
      <c r="S164" s="211"/>
      <c r="T164" s="211"/>
      <c r="U164" s="211"/>
    </row>
    <row r="165" spans="2:21">
      <c r="B165" s="182">
        <f t="shared" si="1"/>
        <v>63</v>
      </c>
      <c r="C165" s="216"/>
      <c r="D165" s="183" t="s">
        <v>233</v>
      </c>
      <c r="E165" s="186"/>
      <c r="F165" s="162"/>
      <c r="G165" s="187"/>
      <c r="H165" s="164"/>
      <c r="I165" s="159"/>
      <c r="J165" s="159"/>
      <c r="K165" s="159"/>
      <c r="L165" s="159"/>
      <c r="M165" s="159"/>
      <c r="N165" s="159"/>
      <c r="O165" s="159"/>
      <c r="P165" s="210"/>
      <c r="Q165" s="211"/>
      <c r="R165" s="211"/>
      <c r="S165" s="211"/>
      <c r="T165" s="211"/>
      <c r="U165" s="211"/>
    </row>
    <row r="166" spans="2:21">
      <c r="B166" s="182">
        <f t="shared" si="1"/>
        <v>64</v>
      </c>
      <c r="C166" s="213">
        <f>C163+1</f>
        <v>22</v>
      </c>
      <c r="D166" s="183" t="s">
        <v>231</v>
      </c>
      <c r="E166" s="186"/>
      <c r="F166" s="162"/>
      <c r="G166" s="187"/>
      <c r="H166" s="158"/>
      <c r="I166" s="159"/>
      <c r="J166" s="159"/>
      <c r="K166" s="159"/>
      <c r="L166" s="159"/>
      <c r="M166" s="159"/>
      <c r="N166" s="159"/>
      <c r="O166" s="159"/>
      <c r="P166" s="210"/>
      <c r="Q166" s="211"/>
      <c r="R166" s="211"/>
      <c r="S166" s="211"/>
      <c r="T166" s="211"/>
      <c r="U166" s="211"/>
    </row>
    <row r="167" spans="2:21">
      <c r="B167" s="182">
        <f t="shared" si="1"/>
        <v>65</v>
      </c>
      <c r="C167" s="217"/>
      <c r="D167" s="183" t="s">
        <v>232</v>
      </c>
      <c r="E167" s="186"/>
      <c r="F167" s="162"/>
      <c r="G167" s="187"/>
      <c r="H167" s="159"/>
      <c r="I167" s="159"/>
      <c r="J167" s="159"/>
      <c r="K167" s="159"/>
      <c r="L167" s="159"/>
      <c r="M167" s="159"/>
      <c r="N167" s="159"/>
      <c r="O167" s="159"/>
      <c r="P167" s="210"/>
      <c r="Q167" s="211"/>
      <c r="R167" s="211"/>
      <c r="S167" s="211"/>
      <c r="T167" s="211"/>
      <c r="U167" s="211"/>
    </row>
    <row r="168" spans="2:21">
      <c r="B168" s="182">
        <f t="shared" si="1"/>
        <v>66</v>
      </c>
      <c r="C168" s="216"/>
      <c r="D168" s="183" t="s">
        <v>233</v>
      </c>
      <c r="E168" s="186"/>
      <c r="F168" s="162"/>
      <c r="G168" s="187"/>
      <c r="H168" s="158"/>
      <c r="I168" s="159"/>
      <c r="J168" s="159"/>
      <c r="K168" s="159"/>
      <c r="L168" s="159"/>
      <c r="M168" s="159"/>
      <c r="N168" s="159"/>
      <c r="O168" s="159"/>
      <c r="P168" s="210"/>
      <c r="Q168" s="211"/>
      <c r="R168" s="211"/>
      <c r="S168" s="211"/>
      <c r="T168" s="211"/>
      <c r="U168" s="211"/>
    </row>
    <row r="169" spans="2:21">
      <c r="B169" s="182">
        <f t="shared" si="1"/>
        <v>67</v>
      </c>
      <c r="C169" s="213">
        <f>C166+1</f>
        <v>23</v>
      </c>
      <c r="D169" s="183" t="s">
        <v>231</v>
      </c>
      <c r="E169" s="186"/>
      <c r="F169" s="162"/>
      <c r="G169" s="187"/>
      <c r="H169" s="159"/>
      <c r="I169" s="159"/>
      <c r="J169" s="159"/>
      <c r="K169" s="159"/>
      <c r="L169" s="159"/>
      <c r="M169" s="159"/>
      <c r="N169" s="159"/>
      <c r="O169" s="159"/>
      <c r="P169" s="210"/>
      <c r="Q169" s="211"/>
      <c r="R169" s="211"/>
      <c r="S169" s="211"/>
      <c r="T169" s="211"/>
      <c r="U169" s="211"/>
    </row>
    <row r="170" spans="2:21">
      <c r="B170" s="182">
        <f t="shared" si="1"/>
        <v>68</v>
      </c>
      <c r="C170" s="216"/>
      <c r="D170" s="183" t="s">
        <v>232</v>
      </c>
      <c r="E170" s="191"/>
      <c r="F170" s="162"/>
      <c r="G170" s="187"/>
      <c r="H170" s="288"/>
      <c r="I170" s="159"/>
      <c r="J170" s="159"/>
      <c r="K170" s="159"/>
      <c r="L170" s="159"/>
      <c r="M170" s="159"/>
      <c r="N170" s="159"/>
      <c r="O170" s="159"/>
      <c r="P170" s="210"/>
      <c r="Q170" s="211"/>
      <c r="R170" s="211"/>
      <c r="S170" s="211"/>
      <c r="T170" s="211"/>
      <c r="U170" s="211"/>
    </row>
    <row r="171" spans="2:21">
      <c r="B171" s="182">
        <f t="shared" si="1"/>
        <v>69</v>
      </c>
      <c r="C171" s="216"/>
      <c r="D171" s="183" t="s">
        <v>233</v>
      </c>
      <c r="E171" s="191"/>
      <c r="F171" s="162"/>
      <c r="G171" s="187"/>
      <c r="H171" s="158"/>
      <c r="I171" s="159"/>
      <c r="J171" s="159"/>
      <c r="K171" s="159"/>
      <c r="L171" s="159"/>
      <c r="M171" s="159"/>
      <c r="N171" s="159"/>
      <c r="O171" s="159"/>
      <c r="P171" s="210"/>
      <c r="Q171" s="211"/>
      <c r="R171" s="211"/>
      <c r="S171" s="211"/>
      <c r="T171" s="211"/>
      <c r="U171" s="211"/>
    </row>
    <row r="172" spans="2:21">
      <c r="B172" s="182">
        <f t="shared" si="1"/>
        <v>70</v>
      </c>
      <c r="C172" s="213">
        <f>C169+1</f>
        <v>24</v>
      </c>
      <c r="D172" s="183" t="s">
        <v>231</v>
      </c>
      <c r="E172" s="191"/>
      <c r="F172" s="162"/>
      <c r="G172" s="187"/>
      <c r="H172" s="289"/>
      <c r="I172" s="159"/>
      <c r="J172" s="159"/>
      <c r="K172" s="159"/>
      <c r="L172" s="159"/>
      <c r="M172" s="159"/>
      <c r="N172" s="159"/>
      <c r="O172" s="159"/>
      <c r="P172" s="210"/>
      <c r="Q172" s="211"/>
      <c r="R172" s="211"/>
      <c r="S172" s="211"/>
      <c r="T172" s="211"/>
      <c r="U172" s="211"/>
    </row>
    <row r="173" spans="2:21">
      <c r="B173" s="182">
        <f t="shared" si="1"/>
        <v>71</v>
      </c>
      <c r="C173" s="216"/>
      <c r="D173" s="183" t="s">
        <v>232</v>
      </c>
      <c r="E173" s="191"/>
      <c r="F173" s="162"/>
      <c r="G173" s="187"/>
      <c r="H173" s="158"/>
      <c r="I173" s="159"/>
      <c r="J173" s="159"/>
      <c r="K173" s="159"/>
      <c r="L173" s="159"/>
      <c r="M173" s="159"/>
      <c r="N173" s="159"/>
      <c r="O173" s="159"/>
      <c r="P173" s="210"/>
      <c r="Q173" s="211"/>
      <c r="R173" s="211"/>
      <c r="S173" s="211"/>
      <c r="T173" s="211"/>
      <c r="U173" s="211"/>
    </row>
    <row r="174" spans="2:21">
      <c r="B174" s="182">
        <f t="shared" si="1"/>
        <v>72</v>
      </c>
      <c r="C174" s="216"/>
      <c r="D174" s="183" t="s">
        <v>233</v>
      </c>
      <c r="E174" s="191"/>
      <c r="F174" s="162"/>
      <c r="G174" s="187"/>
      <c r="H174" s="159"/>
      <c r="I174" s="159"/>
      <c r="J174" s="159"/>
      <c r="K174" s="159"/>
      <c r="L174" s="159"/>
      <c r="M174" s="159"/>
      <c r="N174" s="159"/>
      <c r="O174" s="159"/>
      <c r="P174" s="210"/>
      <c r="Q174" s="211"/>
      <c r="R174" s="211"/>
      <c r="S174" s="211"/>
      <c r="T174" s="211"/>
      <c r="U174" s="211"/>
    </row>
    <row r="175" spans="2:21">
      <c r="B175" s="182">
        <f t="shared" si="1"/>
        <v>73</v>
      </c>
      <c r="C175" s="213">
        <f>C172+1</f>
        <v>25</v>
      </c>
      <c r="D175" s="183" t="s">
        <v>231</v>
      </c>
      <c r="E175" s="191"/>
      <c r="F175" s="162"/>
      <c r="G175" s="187"/>
      <c r="H175" s="159"/>
      <c r="I175" s="159"/>
      <c r="J175" s="159"/>
      <c r="K175" s="159"/>
      <c r="L175" s="159"/>
      <c r="M175" s="159"/>
      <c r="N175" s="159"/>
      <c r="O175" s="159"/>
      <c r="P175" s="210"/>
      <c r="Q175" s="211"/>
      <c r="R175" s="211"/>
      <c r="S175" s="211"/>
      <c r="T175" s="211"/>
      <c r="U175" s="211"/>
    </row>
    <row r="176" spans="2:21">
      <c r="B176" s="182">
        <f t="shared" si="1"/>
        <v>74</v>
      </c>
      <c r="C176" s="216"/>
      <c r="D176" s="183" t="s">
        <v>232</v>
      </c>
      <c r="E176" s="191"/>
      <c r="F176" s="162"/>
      <c r="G176" s="187"/>
      <c r="H176" s="158"/>
      <c r="I176" s="159"/>
      <c r="J176" s="159"/>
      <c r="K176" s="159"/>
      <c r="L176" s="159"/>
      <c r="M176" s="159"/>
      <c r="N176" s="159"/>
      <c r="O176" s="159"/>
      <c r="P176" s="210"/>
      <c r="Q176" s="211"/>
      <c r="R176" s="211"/>
      <c r="S176" s="211"/>
      <c r="T176" s="211"/>
      <c r="U176" s="211"/>
    </row>
    <row r="177" spans="2:21">
      <c r="B177" s="182">
        <f t="shared" si="1"/>
        <v>75</v>
      </c>
      <c r="C177" s="216"/>
      <c r="D177" s="183" t="s">
        <v>233</v>
      </c>
      <c r="E177" s="191"/>
      <c r="F177" s="162"/>
      <c r="G177" s="187"/>
      <c r="H177" s="159"/>
      <c r="I177" s="159"/>
      <c r="J177" s="159"/>
      <c r="K177" s="159"/>
      <c r="L177" s="159"/>
      <c r="M177" s="159"/>
      <c r="N177" s="159"/>
      <c r="O177" s="159"/>
      <c r="P177" s="210"/>
      <c r="Q177" s="211"/>
      <c r="R177" s="211"/>
      <c r="S177" s="211"/>
      <c r="T177" s="211"/>
      <c r="U177" s="211"/>
    </row>
    <row r="178" spans="2:21">
      <c r="B178" s="182">
        <f t="shared" si="1"/>
        <v>76</v>
      </c>
      <c r="C178" s="213">
        <f>C175+1</f>
        <v>26</v>
      </c>
      <c r="D178" s="183" t="s">
        <v>231</v>
      </c>
      <c r="E178" s="191"/>
      <c r="F178" s="162"/>
      <c r="G178" s="187"/>
      <c r="H178" s="158"/>
      <c r="I178" s="159"/>
      <c r="J178" s="159"/>
      <c r="K178" s="159"/>
      <c r="L178" s="159"/>
      <c r="M178" s="159"/>
      <c r="N178" s="159"/>
      <c r="O178" s="159"/>
      <c r="P178" s="210"/>
      <c r="Q178" s="211"/>
      <c r="R178" s="211"/>
      <c r="S178" s="211"/>
      <c r="T178" s="211"/>
      <c r="U178" s="211"/>
    </row>
    <row r="179" spans="2:21">
      <c r="B179" s="182">
        <f t="shared" si="1"/>
        <v>77</v>
      </c>
      <c r="C179" s="216"/>
      <c r="D179" s="183" t="s">
        <v>232</v>
      </c>
      <c r="E179" s="191"/>
      <c r="F179" s="162"/>
      <c r="G179" s="187"/>
      <c r="H179" s="159"/>
      <c r="I179" s="159"/>
      <c r="J179" s="159"/>
      <c r="K179" s="159"/>
      <c r="L179" s="159"/>
      <c r="M179" s="159"/>
      <c r="N179" s="159"/>
      <c r="O179" s="159"/>
      <c r="P179" s="210"/>
      <c r="Q179" s="211"/>
      <c r="R179" s="211"/>
      <c r="S179" s="211"/>
      <c r="T179" s="211"/>
      <c r="U179" s="211"/>
    </row>
    <row r="180" spans="2:21">
      <c r="B180" s="182">
        <f t="shared" si="1"/>
        <v>78</v>
      </c>
      <c r="C180" s="216"/>
      <c r="D180" s="183" t="s">
        <v>233</v>
      </c>
      <c r="E180" s="191"/>
      <c r="F180" s="162"/>
      <c r="G180" s="187"/>
      <c r="H180" s="158"/>
      <c r="I180" s="159"/>
      <c r="J180" s="159"/>
      <c r="K180" s="159"/>
      <c r="L180" s="159"/>
      <c r="M180" s="159"/>
      <c r="N180" s="159"/>
      <c r="O180" s="159"/>
      <c r="P180" s="210"/>
      <c r="Q180" s="211"/>
      <c r="R180" s="211"/>
      <c r="S180" s="211"/>
      <c r="T180" s="211"/>
      <c r="U180" s="211"/>
    </row>
    <row r="181" spans="2:21">
      <c r="B181" s="182">
        <f t="shared" si="1"/>
        <v>79</v>
      </c>
      <c r="C181" s="213">
        <f>C178+1</f>
        <v>27</v>
      </c>
      <c r="D181" s="183" t="s">
        <v>231</v>
      </c>
      <c r="E181" s="292"/>
      <c r="F181" s="162"/>
      <c r="G181" s="187"/>
      <c r="H181" s="291"/>
      <c r="I181" s="159"/>
      <c r="J181" s="159"/>
      <c r="K181" s="159"/>
      <c r="L181" s="159"/>
      <c r="M181" s="159"/>
      <c r="N181" s="159"/>
      <c r="O181" s="159"/>
      <c r="P181" s="210"/>
      <c r="Q181" s="211"/>
      <c r="R181" s="211"/>
      <c r="S181" s="211"/>
      <c r="T181" s="211"/>
      <c r="U181" s="211"/>
    </row>
    <row r="182" spans="2:21">
      <c r="B182" s="182">
        <f t="shared" si="1"/>
        <v>80</v>
      </c>
      <c r="C182" s="217"/>
      <c r="D182" s="183" t="s">
        <v>232</v>
      </c>
      <c r="E182" s="191"/>
      <c r="F182" s="162"/>
      <c r="G182" s="187"/>
      <c r="H182" s="289"/>
      <c r="I182" s="159"/>
      <c r="J182" s="159"/>
      <c r="K182" s="159"/>
      <c r="L182" s="159"/>
      <c r="M182" s="159"/>
      <c r="N182" s="159"/>
      <c r="O182" s="159"/>
      <c r="P182" s="210"/>
      <c r="Q182" s="211"/>
      <c r="R182" s="211"/>
      <c r="S182" s="211"/>
      <c r="T182" s="211"/>
      <c r="U182" s="211"/>
    </row>
    <row r="183" spans="2:21">
      <c r="B183" s="182">
        <f t="shared" si="1"/>
        <v>81</v>
      </c>
      <c r="C183" s="218"/>
      <c r="D183" s="183" t="s">
        <v>233</v>
      </c>
      <c r="E183" s="191"/>
      <c r="F183" s="162"/>
      <c r="G183" s="187"/>
      <c r="H183" s="159"/>
      <c r="I183" s="159"/>
      <c r="J183" s="159"/>
      <c r="K183" s="159"/>
      <c r="L183" s="159"/>
      <c r="M183" s="159"/>
      <c r="N183" s="159"/>
      <c r="O183" s="159"/>
      <c r="P183" s="210"/>
      <c r="Q183" s="211"/>
      <c r="R183" s="211"/>
      <c r="S183" s="211"/>
      <c r="T183" s="211"/>
      <c r="U183" s="211"/>
    </row>
    <row r="184" spans="2:21">
      <c r="B184" s="182">
        <f t="shared" si="1"/>
        <v>82</v>
      </c>
      <c r="C184" s="217">
        <f>C181+1</f>
        <v>28</v>
      </c>
      <c r="D184" s="183" t="s">
        <v>231</v>
      </c>
      <c r="E184" s="191"/>
      <c r="F184" s="162"/>
      <c r="G184" s="187"/>
      <c r="H184" s="289"/>
      <c r="I184" s="159"/>
      <c r="J184" s="159"/>
      <c r="K184" s="159"/>
      <c r="L184" s="159"/>
      <c r="M184" s="159"/>
      <c r="N184" s="159"/>
      <c r="O184" s="159"/>
      <c r="P184" s="210"/>
      <c r="Q184" s="211"/>
      <c r="R184" s="211"/>
      <c r="S184" s="211"/>
      <c r="T184" s="211"/>
      <c r="U184" s="211"/>
    </row>
    <row r="185" spans="2:21">
      <c r="B185" s="182">
        <f t="shared" si="1"/>
        <v>83</v>
      </c>
      <c r="C185" s="217"/>
      <c r="D185" s="183" t="s">
        <v>232</v>
      </c>
      <c r="E185" s="192"/>
      <c r="F185" s="162"/>
      <c r="G185" s="187"/>
      <c r="H185" s="288"/>
      <c r="I185" s="159"/>
      <c r="J185" s="159"/>
      <c r="K185" s="159"/>
      <c r="L185" s="159"/>
      <c r="M185" s="159"/>
      <c r="N185" s="159"/>
      <c r="O185" s="159"/>
      <c r="P185" s="210"/>
      <c r="Q185" s="211"/>
      <c r="R185" s="211"/>
      <c r="S185" s="211"/>
      <c r="T185" s="211"/>
      <c r="U185" s="211"/>
    </row>
    <row r="186" spans="2:21">
      <c r="B186" s="182">
        <f t="shared" si="1"/>
        <v>84</v>
      </c>
      <c r="C186" s="217"/>
      <c r="D186" s="183" t="s">
        <v>233</v>
      </c>
      <c r="E186" s="191"/>
      <c r="F186" s="162"/>
      <c r="G186" s="187"/>
      <c r="H186" s="159"/>
      <c r="I186" s="159"/>
      <c r="J186" s="159"/>
      <c r="K186" s="159"/>
      <c r="L186" s="159"/>
      <c r="M186" s="159"/>
      <c r="N186" s="159"/>
      <c r="O186" s="159"/>
      <c r="P186" s="210"/>
      <c r="Q186" s="211"/>
      <c r="R186" s="211"/>
      <c r="S186" s="211"/>
      <c r="T186" s="211"/>
      <c r="U186" s="211"/>
    </row>
    <row r="187" spans="2:21">
      <c r="B187" s="182">
        <f t="shared" si="1"/>
        <v>85</v>
      </c>
      <c r="C187" s="217">
        <f>C184+1</f>
        <v>29</v>
      </c>
      <c r="D187" s="183" t="s">
        <v>231</v>
      </c>
      <c r="E187" s="191"/>
      <c r="F187" s="162"/>
      <c r="G187" s="187"/>
      <c r="H187" s="288"/>
      <c r="I187" s="159"/>
      <c r="J187" s="159"/>
      <c r="K187" s="159"/>
      <c r="L187" s="159"/>
      <c r="M187" s="159"/>
      <c r="N187" s="159"/>
      <c r="O187" s="159"/>
      <c r="P187" s="210"/>
      <c r="Q187" s="211"/>
      <c r="R187" s="211"/>
      <c r="S187" s="211"/>
      <c r="T187" s="211"/>
      <c r="U187" s="211"/>
    </row>
    <row r="188" spans="2:21">
      <c r="B188" s="182">
        <f t="shared" si="1"/>
        <v>86</v>
      </c>
      <c r="C188" s="217"/>
      <c r="D188" s="183" t="s">
        <v>232</v>
      </c>
      <c r="E188" s="191"/>
      <c r="F188" s="162"/>
      <c r="G188" s="187"/>
      <c r="H188" s="193"/>
      <c r="I188" s="159"/>
      <c r="J188" s="159"/>
      <c r="K188" s="159"/>
      <c r="L188" s="159"/>
      <c r="M188" s="159"/>
      <c r="N188" s="159"/>
      <c r="O188" s="159"/>
      <c r="P188" s="210"/>
      <c r="Q188" s="211"/>
      <c r="R188" s="211"/>
      <c r="S188" s="211"/>
      <c r="T188" s="211"/>
      <c r="U188" s="211"/>
    </row>
    <row r="189" spans="2:21">
      <c r="B189" s="182">
        <f t="shared" si="1"/>
        <v>87</v>
      </c>
      <c r="C189" s="217"/>
      <c r="D189" s="183" t="s">
        <v>233</v>
      </c>
      <c r="E189" s="191"/>
      <c r="F189" s="162"/>
      <c r="G189" s="187"/>
      <c r="H189" s="193"/>
      <c r="I189" s="159"/>
      <c r="J189" s="159"/>
      <c r="K189" s="159"/>
      <c r="L189" s="159"/>
      <c r="M189" s="159"/>
      <c r="N189" s="159"/>
      <c r="O189" s="159"/>
      <c r="P189" s="210"/>
      <c r="Q189" s="211"/>
      <c r="R189" s="211"/>
      <c r="S189" s="211"/>
      <c r="T189" s="211"/>
      <c r="U189" s="211"/>
    </row>
    <row r="190" spans="2:21">
      <c r="B190" s="182">
        <f t="shared" si="1"/>
        <v>88</v>
      </c>
      <c r="C190" s="217">
        <f>C187+1</f>
        <v>30</v>
      </c>
      <c r="D190" s="183" t="s">
        <v>231</v>
      </c>
      <c r="E190" s="191"/>
      <c r="F190" s="162"/>
      <c r="G190" s="187"/>
      <c r="H190" s="189"/>
      <c r="I190" s="159"/>
      <c r="J190" s="159"/>
      <c r="K190" s="159"/>
      <c r="L190" s="159"/>
      <c r="M190" s="159"/>
      <c r="N190" s="159"/>
      <c r="O190" s="159"/>
      <c r="P190" s="210"/>
      <c r="Q190" s="211"/>
      <c r="R190" s="211"/>
      <c r="S190" s="211"/>
      <c r="T190" s="211"/>
      <c r="U190" s="211"/>
    </row>
    <row r="191" spans="2:21">
      <c r="B191" s="182">
        <f t="shared" si="1"/>
        <v>89</v>
      </c>
      <c r="C191" s="217"/>
      <c r="D191" s="183" t="s">
        <v>232</v>
      </c>
      <c r="E191" s="155"/>
      <c r="F191" s="162"/>
      <c r="G191" s="187"/>
      <c r="H191" s="189"/>
      <c r="I191" s="159"/>
      <c r="J191" s="159"/>
      <c r="K191" s="159"/>
      <c r="L191" s="159"/>
      <c r="M191" s="159"/>
      <c r="N191" s="159"/>
      <c r="O191" s="159"/>
      <c r="P191" s="210"/>
      <c r="Q191" s="211"/>
      <c r="R191" s="211"/>
      <c r="S191" s="211"/>
      <c r="T191" s="211"/>
      <c r="U191" s="211"/>
    </row>
    <row r="192" spans="2:21">
      <c r="B192" s="182">
        <f t="shared" si="1"/>
        <v>90</v>
      </c>
      <c r="C192" s="217"/>
      <c r="D192" s="183" t="s">
        <v>233</v>
      </c>
      <c r="E192" s="191"/>
      <c r="F192" s="162"/>
      <c r="G192" s="187"/>
      <c r="H192" s="194"/>
      <c r="I192" s="159"/>
      <c r="J192" s="159"/>
      <c r="K192" s="159"/>
      <c r="L192" s="159"/>
      <c r="M192" s="159"/>
      <c r="N192" s="159"/>
      <c r="O192" s="159"/>
      <c r="P192" s="210"/>
      <c r="Q192" s="211"/>
      <c r="R192" s="211"/>
      <c r="S192" s="211"/>
      <c r="T192" s="211"/>
      <c r="U192" s="211"/>
    </row>
    <row r="193" spans="2:21">
      <c r="B193" s="182">
        <f t="shared" si="1"/>
        <v>91</v>
      </c>
      <c r="C193" s="217">
        <v>31</v>
      </c>
      <c r="D193" s="183" t="s">
        <v>231</v>
      </c>
      <c r="E193" s="191"/>
      <c r="F193" s="162"/>
      <c r="G193" s="187"/>
      <c r="H193" s="288"/>
      <c r="I193" s="159"/>
      <c r="J193" s="159"/>
      <c r="K193" s="159"/>
      <c r="L193" s="159"/>
      <c r="M193" s="159"/>
      <c r="N193" s="159"/>
      <c r="O193" s="159"/>
      <c r="P193" s="210"/>
      <c r="Q193" s="211"/>
      <c r="R193" s="211"/>
      <c r="S193" s="211"/>
      <c r="T193" s="211"/>
      <c r="U193" s="211"/>
    </row>
    <row r="194" spans="2:21">
      <c r="B194" s="182">
        <f t="shared" si="1"/>
        <v>92</v>
      </c>
      <c r="C194" s="217"/>
      <c r="D194" s="183" t="s">
        <v>232</v>
      </c>
      <c r="E194" s="191"/>
      <c r="F194" s="162"/>
      <c r="G194" s="187"/>
      <c r="H194" s="193"/>
      <c r="I194" s="159"/>
      <c r="J194" s="159"/>
      <c r="K194" s="159"/>
      <c r="L194" s="159"/>
      <c r="M194" s="159"/>
      <c r="N194" s="159"/>
      <c r="O194" s="159"/>
      <c r="P194" s="210"/>
      <c r="Q194" s="211"/>
      <c r="R194" s="211"/>
      <c r="S194" s="211"/>
      <c r="T194" s="211"/>
      <c r="U194" s="211"/>
    </row>
    <row r="195" spans="2:21">
      <c r="B195" s="182">
        <f t="shared" si="1"/>
        <v>93</v>
      </c>
      <c r="C195" s="219"/>
      <c r="D195" s="183" t="s">
        <v>233</v>
      </c>
      <c r="E195" s="191"/>
      <c r="F195" s="162"/>
      <c r="G195" s="187"/>
      <c r="H195" s="138"/>
      <c r="I195" s="212"/>
      <c r="J195" s="212"/>
      <c r="K195" s="159"/>
      <c r="L195" s="159"/>
      <c r="M195" s="159"/>
      <c r="N195" s="159"/>
      <c r="O195" s="159"/>
      <c r="P195" s="210"/>
      <c r="Q195" s="211"/>
      <c r="R195" s="211"/>
      <c r="S195" s="211"/>
      <c r="T195" s="211"/>
      <c r="U195" s="211"/>
    </row>
    <row r="196" spans="2:21">
      <c r="B196" s="195"/>
      <c r="C196" s="196"/>
      <c r="D196" s="197"/>
      <c r="E196" s="198">
        <f>SUM(E103:E195)</f>
        <v>0</v>
      </c>
      <c r="F196" s="198">
        <f>SUM(F103:F195)</f>
        <v>0</v>
      </c>
      <c r="G196" s="198">
        <f>SUM(G103:G195)</f>
        <v>0</v>
      </c>
      <c r="H196" s="343" t="s">
        <v>273</v>
      </c>
      <c r="I196" s="343"/>
      <c r="J196" s="343"/>
      <c r="K196" s="199">
        <f>SUM(E196:G196)</f>
        <v>0</v>
      </c>
      <c r="L196" s="200"/>
      <c r="M196" s="200"/>
      <c r="N196" s="200"/>
      <c r="O196" s="200"/>
      <c r="P196" s="210"/>
      <c r="Q196" s="211"/>
      <c r="R196" s="211"/>
      <c r="S196" s="211"/>
      <c r="T196" s="211"/>
      <c r="U196" s="211"/>
    </row>
  </sheetData>
  <mergeCells count="13">
    <mergeCell ref="H102:L102"/>
    <mergeCell ref="H196:J196"/>
    <mergeCell ref="E101:G101"/>
    <mergeCell ref="M2:N3"/>
    <mergeCell ref="O2:O3"/>
    <mergeCell ref="B66:E67"/>
    <mergeCell ref="B88:D89"/>
    <mergeCell ref="B52:F53"/>
    <mergeCell ref="B1:N1"/>
    <mergeCell ref="B37:D38"/>
    <mergeCell ref="B20:D21"/>
    <mergeCell ref="B2:D3"/>
    <mergeCell ref="E2:L3"/>
  </mergeCells>
  <phoneticPr fontId="2"/>
  <conditionalFormatting sqref="T121">
    <cfRule type="expression" dxfId="33" priority="33" stopIfTrue="1">
      <formula>$B121="*"</formula>
    </cfRule>
    <cfRule type="expression" dxfId="32" priority="34" stopIfTrue="1">
      <formula>$B121="-"</formula>
    </cfRule>
  </conditionalFormatting>
  <conditionalFormatting sqref="T125">
    <cfRule type="expression" dxfId="31" priority="31" stopIfTrue="1">
      <formula>$B125="*"</formula>
    </cfRule>
    <cfRule type="expression" dxfId="30" priority="32" stopIfTrue="1">
      <formula>$B125="-"</formula>
    </cfRule>
  </conditionalFormatting>
  <conditionalFormatting sqref="T127">
    <cfRule type="expression" dxfId="29" priority="29" stopIfTrue="1">
      <formula>$B127="*"</formula>
    </cfRule>
    <cfRule type="expression" dxfId="28" priority="30" stopIfTrue="1">
      <formula>$B127="-"</formula>
    </cfRule>
  </conditionalFormatting>
  <conditionalFormatting sqref="T131">
    <cfRule type="expression" dxfId="27" priority="27" stopIfTrue="1">
      <formula>$B131="*"</formula>
    </cfRule>
    <cfRule type="expression" dxfId="26" priority="28" stopIfTrue="1">
      <formula>$B131="-"</formula>
    </cfRule>
  </conditionalFormatting>
  <conditionalFormatting sqref="T134">
    <cfRule type="expression" dxfId="25" priority="25" stopIfTrue="1">
      <formula>$B134="*"</formula>
    </cfRule>
    <cfRule type="expression" dxfId="24" priority="26" stopIfTrue="1">
      <formula>$B134="-"</formula>
    </cfRule>
  </conditionalFormatting>
  <conditionalFormatting sqref="T135">
    <cfRule type="expression" dxfId="23" priority="23" stopIfTrue="1">
      <formula>$B135="*"</formula>
    </cfRule>
    <cfRule type="expression" dxfId="22" priority="24" stopIfTrue="1">
      <formula>$B135="-"</formula>
    </cfRule>
  </conditionalFormatting>
  <conditionalFormatting sqref="T137">
    <cfRule type="expression" dxfId="21" priority="21" stopIfTrue="1">
      <formula>$B137="*"</formula>
    </cfRule>
    <cfRule type="expression" dxfId="20" priority="22" stopIfTrue="1">
      <formula>$B137="-"</formula>
    </cfRule>
  </conditionalFormatting>
  <conditionalFormatting sqref="H194">
    <cfRule type="expression" dxfId="19" priority="19" stopIfTrue="1">
      <formula>$B194="*"</formula>
    </cfRule>
    <cfRule type="expression" dxfId="18" priority="20" stopIfTrue="1">
      <formula>$B194="-"</formula>
    </cfRule>
  </conditionalFormatting>
  <conditionalFormatting sqref="H188:H189">
    <cfRule type="expression" dxfId="17" priority="17" stopIfTrue="1">
      <formula>$B185="*"</formula>
    </cfRule>
    <cfRule type="expression" dxfId="16" priority="18" stopIfTrue="1">
      <formula>$B185="-"</formula>
    </cfRule>
  </conditionalFormatting>
  <conditionalFormatting sqref="H192">
    <cfRule type="expression" dxfId="15" priority="15" stopIfTrue="1">
      <formula>$B192="*"</formula>
    </cfRule>
    <cfRule type="expression" dxfId="14" priority="16" stopIfTrue="1">
      <formula>$B192="-"</formula>
    </cfRule>
  </conditionalFormatting>
  <conditionalFormatting sqref="T104">
    <cfRule type="expression" dxfId="13" priority="13" stopIfTrue="1">
      <formula>$B104="*"</formula>
    </cfRule>
    <cfRule type="expression" dxfId="12" priority="14" stopIfTrue="1">
      <formula>$B104="-"</formula>
    </cfRule>
  </conditionalFormatting>
  <conditionalFormatting sqref="T108">
    <cfRule type="expression" dxfId="11" priority="11" stopIfTrue="1">
      <formula>$B108="*"</formula>
    </cfRule>
    <cfRule type="expression" dxfId="10" priority="12" stopIfTrue="1">
      <formula>$B108="-"</formula>
    </cfRule>
  </conditionalFormatting>
  <conditionalFormatting sqref="T110">
    <cfRule type="expression" dxfId="9" priority="9" stopIfTrue="1">
      <formula>$B110="*"</formula>
    </cfRule>
    <cfRule type="expression" dxfId="8" priority="10" stopIfTrue="1">
      <formula>$B110="-"</formula>
    </cfRule>
  </conditionalFormatting>
  <conditionalFormatting sqref="T114">
    <cfRule type="expression" dxfId="7" priority="7" stopIfTrue="1">
      <formula>$B114="*"</formula>
    </cfRule>
    <cfRule type="expression" dxfId="6" priority="8" stopIfTrue="1">
      <formula>$B114="-"</formula>
    </cfRule>
  </conditionalFormatting>
  <conditionalFormatting sqref="T117">
    <cfRule type="expression" dxfId="5" priority="5" stopIfTrue="1">
      <formula>$B117="*"</formula>
    </cfRule>
    <cfRule type="expression" dxfId="4" priority="6" stopIfTrue="1">
      <formula>$B117="-"</formula>
    </cfRule>
  </conditionalFormatting>
  <conditionalFormatting sqref="T118">
    <cfRule type="expression" dxfId="3" priority="3" stopIfTrue="1">
      <formula>$B118="*"</formula>
    </cfRule>
    <cfRule type="expression" dxfId="2" priority="4" stopIfTrue="1">
      <formula>$B118="-"</formula>
    </cfRule>
  </conditionalFormatting>
  <conditionalFormatting sqref="T111">
    <cfRule type="expression" dxfId="1" priority="1" stopIfTrue="1">
      <formula>$B111="*"</formula>
    </cfRule>
    <cfRule type="expression" dxfId="0" priority="2" stopIfTrue="1">
      <formula>$B111="-"</formula>
    </cfRule>
  </conditionalFormatting>
  <printOptions horizontalCentered="1" verticalCentered="1"/>
  <pageMargins left="0" right="0" top="0.19685039370078741" bottom="0.19685039370078741" header="0.15748031496062992" footer="0.15748031496062992"/>
  <pageSetup paperSize="17" scale="10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3"/>
  <sheetViews>
    <sheetView zoomScale="90" zoomScaleNormal="90" workbookViewId="0">
      <pane xSplit="2" ySplit="4" topLeftCell="C35" activePane="bottomRight" state="frozen"/>
      <selection pane="topRight" activeCell="C1" sqref="C1"/>
      <selection pane="bottomLeft" activeCell="A5" sqref="A5"/>
      <selection pane="bottomRight" activeCell="G47" sqref="G47"/>
    </sheetView>
  </sheetViews>
  <sheetFormatPr defaultRowHeight="13.5"/>
  <cols>
    <col min="1" max="1" width="5.25" style="32" customWidth="1"/>
    <col min="2" max="2" width="11.375" style="32" customWidth="1"/>
    <col min="3" max="4" width="12.125" style="32" customWidth="1"/>
    <col min="5" max="5" width="13.375" style="32" customWidth="1"/>
    <col min="6" max="6" width="13.5" style="32" customWidth="1"/>
    <col min="7" max="7" width="12.125" style="32" customWidth="1"/>
    <col min="8" max="9" width="13.625" style="32" customWidth="1"/>
    <col min="10" max="10" width="12.125" style="32" customWidth="1"/>
    <col min="11" max="11" width="13.5" style="32" customWidth="1"/>
    <col min="12" max="16" width="12.125" style="32" customWidth="1"/>
    <col min="17" max="17" width="14.875" style="32" hidden="1" customWidth="1"/>
    <col min="18" max="18" width="12.125" style="32" hidden="1" customWidth="1"/>
    <col min="19" max="25" width="9" style="32"/>
    <col min="26" max="30" width="8.75" style="32" customWidth="1"/>
    <col min="31" max="31" width="10.75" style="32" customWidth="1"/>
    <col min="32" max="16384" width="9" style="32"/>
  </cols>
  <sheetData>
    <row r="1" spans="1:34" ht="25.5">
      <c r="B1" s="333" t="str">
        <f>'Monthly Report Graph'!B1:N1</f>
        <v>MAY /2020 TTSS Process Report for SE</v>
      </c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</row>
    <row r="2" spans="1:34">
      <c r="C2" s="37" t="s">
        <v>76</v>
      </c>
      <c r="D2" s="32">
        <v>0</v>
      </c>
      <c r="E2" s="47" t="s">
        <v>178</v>
      </c>
      <c r="AH2" s="239"/>
    </row>
    <row r="3" spans="1:34">
      <c r="C3" s="47" t="s">
        <v>93</v>
      </c>
      <c r="D3" s="55">
        <f>COUNTIF(D5:D35,"&gt;0")-D2</f>
        <v>0</v>
      </c>
      <c r="E3" s="47" t="s">
        <v>94</v>
      </c>
      <c r="S3" s="344" t="s">
        <v>100</v>
      </c>
      <c r="T3" s="344"/>
      <c r="U3" s="344"/>
      <c r="V3" s="344"/>
      <c r="W3" s="344" t="s">
        <v>105</v>
      </c>
      <c r="X3" s="344"/>
      <c r="Y3" s="344"/>
      <c r="Z3" s="344"/>
      <c r="AA3" s="344" t="s">
        <v>274</v>
      </c>
      <c r="AB3" s="344"/>
      <c r="AC3" s="344"/>
      <c r="AD3" s="344"/>
    </row>
    <row r="4" spans="1:34" ht="58.5" customHeight="1">
      <c r="B4" s="40" t="s">
        <v>84</v>
      </c>
      <c r="C4" s="38" t="s">
        <v>89</v>
      </c>
      <c r="D4" s="39" t="s">
        <v>90</v>
      </c>
      <c r="E4" s="38" t="s">
        <v>92</v>
      </c>
      <c r="F4" s="39" t="s">
        <v>91</v>
      </c>
      <c r="G4" s="38" t="s">
        <v>77</v>
      </c>
      <c r="H4" s="38" t="s">
        <v>78</v>
      </c>
      <c r="I4" s="39" t="s">
        <v>119</v>
      </c>
      <c r="J4" s="38" t="s">
        <v>176</v>
      </c>
      <c r="K4" s="39" t="s">
        <v>96</v>
      </c>
      <c r="L4" s="38" t="s">
        <v>79</v>
      </c>
      <c r="M4" s="39" t="s">
        <v>80</v>
      </c>
      <c r="N4" s="38" t="s">
        <v>81</v>
      </c>
      <c r="O4" s="39" t="s">
        <v>340</v>
      </c>
      <c r="P4" s="39" t="s">
        <v>339</v>
      </c>
      <c r="Q4" s="38" t="s">
        <v>83</v>
      </c>
      <c r="R4" s="38" t="s">
        <v>82</v>
      </c>
      <c r="S4" s="109" t="s">
        <v>101</v>
      </c>
      <c r="T4" s="109" t="s">
        <v>104</v>
      </c>
      <c r="U4" s="109" t="s">
        <v>103</v>
      </c>
      <c r="V4" s="110" t="s">
        <v>102</v>
      </c>
      <c r="W4" s="109" t="s">
        <v>101</v>
      </c>
      <c r="X4" s="109" t="s">
        <v>104</v>
      </c>
      <c r="Y4" s="109" t="s">
        <v>103</v>
      </c>
      <c r="Z4" s="110" t="s">
        <v>102</v>
      </c>
      <c r="AA4" s="109" t="s">
        <v>101</v>
      </c>
      <c r="AB4" s="109" t="s">
        <v>104</v>
      </c>
      <c r="AC4" s="109" t="s">
        <v>103</v>
      </c>
      <c r="AD4" s="110" t="s">
        <v>102</v>
      </c>
      <c r="AE4" s="39" t="s">
        <v>217</v>
      </c>
      <c r="AF4" s="266" t="s">
        <v>281</v>
      </c>
      <c r="AG4" s="266" t="s">
        <v>282</v>
      </c>
      <c r="AH4" s="266" t="s">
        <v>283</v>
      </c>
    </row>
    <row r="5" spans="1:34">
      <c r="A5" s="32">
        <f>IF(D5&gt;1,1,0)</f>
        <v>0</v>
      </c>
      <c r="B5" s="36" t="s">
        <v>48</v>
      </c>
      <c r="C5" s="41"/>
      <c r="D5" s="220">
        <f>'Monthly Report per  Shift'!O10+'Monthly Report per  Shift'!O43+'Monthly Report per  Shift'!O76</f>
        <v>0</v>
      </c>
      <c r="E5" s="75">
        <f>C5</f>
        <v>0</v>
      </c>
      <c r="F5" s="75">
        <f>D5</f>
        <v>0</v>
      </c>
      <c r="G5" s="220">
        <f>'Monthly Report per  Shift'!P10+'Monthly Report per  Shift'!P43+'Monthly Report per  Shift'!P76</f>
        <v>0</v>
      </c>
      <c r="H5" s="42">
        <f>G5</f>
        <v>0</v>
      </c>
      <c r="I5" s="42" t="str">
        <f>IF(D5=0,"",('Monthly Report per  Shift'!E10+'Monthly Report per  Shift'!E43+'Monthly Report per  Shift'!E76)/('Monthly Report per  Shift'!F10+'Monthly Report per  Shift'!F43+'Monthly Report per  Shift'!F76)*60)</f>
        <v/>
      </c>
      <c r="J5" s="33" t="str">
        <f>IF(D5=0,"",ROUND(D5/G5*60,0))</f>
        <v/>
      </c>
      <c r="K5" s="35" t="e">
        <f>ROUND(J5,0)</f>
        <v>#VALUE!</v>
      </c>
      <c r="L5" s="221">
        <f>'Monthly Report per  Shift'!L10+'Monthly Report per  Shift'!L43+'Monthly Report per  Shift'!L76</f>
        <v>0</v>
      </c>
      <c r="M5" s="34">
        <v>22</v>
      </c>
      <c r="N5" s="269">
        <f>'Monthly Report per  Shift'!AB10+'Monthly Report per  Shift'!AB43+'Monthly Report per  Shift'!AB76</f>
        <v>0</v>
      </c>
      <c r="O5" s="317"/>
      <c r="P5" s="316">
        <f>IF(D5=0,0,(1-'Monthly Report'!AD10/'Monthly Report'!S10))</f>
        <v>0</v>
      </c>
      <c r="Q5" s="221"/>
      <c r="R5" s="34"/>
      <c r="S5" s="222" t="str">
        <f>IF(C5="","",6)</f>
        <v/>
      </c>
      <c r="T5" s="222">
        <f>'Monthly Report per  Shift'!C10</f>
        <v>0</v>
      </c>
      <c r="U5" s="222" t="str">
        <f>IF(S5="","",S5-T5)</f>
        <v/>
      </c>
      <c r="V5" s="222" t="str">
        <f>IF(S5="","",S5-T5-U5)</f>
        <v/>
      </c>
      <c r="W5" s="222" t="str">
        <f>IF(C5="","",6)</f>
        <v/>
      </c>
      <c r="X5" s="222">
        <f>'Monthly Report per  Shift'!C43</f>
        <v>0</v>
      </c>
      <c r="Y5" s="222" t="str">
        <f>IF(W5="","",W5-X5)</f>
        <v/>
      </c>
      <c r="Z5" s="111" t="str">
        <f>IF(W5="","",W5-X5-Y5)</f>
        <v/>
      </c>
      <c r="AA5" s="222" t="str">
        <f>IF(C5="","",6)</f>
        <v/>
      </c>
      <c r="AB5" s="111">
        <f>'Monthly Report per  Shift'!C76</f>
        <v>0</v>
      </c>
      <c r="AC5" s="222" t="str">
        <f>IF(AA5="","",AA5-AB5)</f>
        <v/>
      </c>
      <c r="AD5" s="111" t="str">
        <f>IF(AA5="","",AA5-AB5-AC5)</f>
        <v/>
      </c>
      <c r="AE5" s="33">
        <f>'1th'!J195</f>
        <v>0</v>
      </c>
      <c r="AF5" s="267"/>
      <c r="AG5" s="267"/>
      <c r="AH5" s="268" t="str">
        <f>IF(AF5="","",AG5/AF5)</f>
        <v/>
      </c>
    </row>
    <row r="6" spans="1:34">
      <c r="A6" s="32">
        <f t="shared" ref="A6:A35" si="0">IF(D6&gt;1,1,0)</f>
        <v>0</v>
      </c>
      <c r="B6" s="36" t="s">
        <v>49</v>
      </c>
      <c r="C6" s="41"/>
      <c r="D6" s="220">
        <f>'Monthly Report per  Shift'!O11+'Monthly Report per  Shift'!O44+'Monthly Report per  Shift'!O77</f>
        <v>0</v>
      </c>
      <c r="E6" s="75">
        <f t="shared" ref="E6:E35" si="1">E5+C6</f>
        <v>0</v>
      </c>
      <c r="F6" s="75">
        <f t="shared" ref="F6:F35" si="2">F5+D6</f>
        <v>0</v>
      </c>
      <c r="G6" s="220">
        <f>'Monthly Report per  Shift'!P11+'Monthly Report per  Shift'!P44+'Monthly Report per  Shift'!P77</f>
        <v>0</v>
      </c>
      <c r="H6" s="42">
        <f t="shared" ref="H6:H35" si="3">H5+G6</f>
        <v>0</v>
      </c>
      <c r="I6" s="42" t="str">
        <f>IF(D6=0,"",('Monthly Report per  Shift'!E11+'Monthly Report per  Shift'!E44+'Monthly Report per  Shift'!E77)/('Monthly Report per  Shift'!F11+'Monthly Report per  Shift'!F44+'Monthly Report per  Shift'!F77)*60)</f>
        <v/>
      </c>
      <c r="J6" s="33" t="str">
        <f t="shared" ref="J6:J35" si="4">IF(D6=0,"",ROUND(D6/G6*60,0))</f>
        <v/>
      </c>
      <c r="K6" s="35" t="e">
        <f t="shared" ref="K6:K34" si="5">ROUND(F6/H6*60,0)</f>
        <v>#DIV/0!</v>
      </c>
      <c r="L6" s="221">
        <f>'Monthly Report per  Shift'!L11+'Monthly Report per  Shift'!L44+'Monthly Report per  Shift'!L77</f>
        <v>0</v>
      </c>
      <c r="M6" s="33">
        <f t="shared" ref="M6:M35" si="6">M5</f>
        <v>22</v>
      </c>
      <c r="N6" s="269">
        <f>'Monthly Report per  Shift'!AB11+'Monthly Report per  Shift'!AB44+'Monthly Report per  Shift'!AB77</f>
        <v>0</v>
      </c>
      <c r="O6" s="317"/>
      <c r="P6" s="316">
        <f>IF(D6=0,0,(1-'Monthly Report'!AD11/'Monthly Report'!S11))</f>
        <v>0</v>
      </c>
      <c r="Q6" s="221"/>
      <c r="R6" s="33">
        <f t="shared" ref="R6:R35" si="7">R5</f>
        <v>0</v>
      </c>
      <c r="S6" s="222" t="str">
        <f t="shared" ref="S6:S35" si="8">IF(C6="","",6)</f>
        <v/>
      </c>
      <c r="T6" s="222">
        <f>'Monthly Report per  Shift'!C11</f>
        <v>0</v>
      </c>
      <c r="U6" s="222" t="str">
        <f t="shared" ref="U6:U35" si="9">IF(S6="","",S6-T6)</f>
        <v/>
      </c>
      <c r="V6" s="222" t="str">
        <f t="shared" ref="V6:V35" si="10">IF(S6="","",S6-T6-U6)</f>
        <v/>
      </c>
      <c r="W6" s="222" t="str">
        <f t="shared" ref="W6:W35" si="11">IF(C6="","",6)</f>
        <v/>
      </c>
      <c r="X6" s="222">
        <f>'Monthly Report per  Shift'!C44</f>
        <v>0</v>
      </c>
      <c r="Y6" s="222" t="str">
        <f t="shared" ref="Y6:Y35" si="12">IF(W6="","",W6-X6)</f>
        <v/>
      </c>
      <c r="Z6" s="111" t="str">
        <f t="shared" ref="Z6:Z35" si="13">IF(W6="","",W6-X6-Y6)</f>
        <v/>
      </c>
      <c r="AA6" s="222" t="str">
        <f t="shared" ref="AA6:AA35" si="14">IF(C6="","",6)</f>
        <v/>
      </c>
      <c r="AB6" s="111">
        <f>'Monthly Report per  Shift'!C77</f>
        <v>0</v>
      </c>
      <c r="AC6" s="222" t="str">
        <f t="shared" ref="AC6:AC35" si="15">IF(AA6="","",AA6-AB6)</f>
        <v/>
      </c>
      <c r="AD6" s="111" t="str">
        <f t="shared" ref="AD6:AD35" si="16">IF(AA6="","",AA6-AB6-AC6)</f>
        <v/>
      </c>
      <c r="AE6" s="33">
        <f>'2th'!J195</f>
        <v>0</v>
      </c>
      <c r="AF6" s="267"/>
      <c r="AG6" s="267"/>
      <c r="AH6" s="268" t="str">
        <f t="shared" ref="AH6:AH36" si="17">IF(AF6="","",AG6/AF6)</f>
        <v/>
      </c>
    </row>
    <row r="7" spans="1:34">
      <c r="A7" s="32">
        <f t="shared" si="0"/>
        <v>0</v>
      </c>
      <c r="B7" s="36" t="s">
        <v>50</v>
      </c>
      <c r="C7" s="41"/>
      <c r="D7" s="220">
        <f>'Monthly Report per  Shift'!O12+'Monthly Report per  Shift'!O45+'Monthly Report per  Shift'!O78</f>
        <v>0</v>
      </c>
      <c r="E7" s="75">
        <f t="shared" si="1"/>
        <v>0</v>
      </c>
      <c r="F7" s="75">
        <f t="shared" si="2"/>
        <v>0</v>
      </c>
      <c r="G7" s="220">
        <f>'Monthly Report per  Shift'!P12+'Monthly Report per  Shift'!P45+'Monthly Report per  Shift'!P78</f>
        <v>0</v>
      </c>
      <c r="H7" s="42">
        <f t="shared" si="3"/>
        <v>0</v>
      </c>
      <c r="I7" s="42" t="str">
        <f>IF(D7=0,"",('Monthly Report per  Shift'!E12+'Monthly Report per  Shift'!E45+'Monthly Report per  Shift'!E78)/('Monthly Report per  Shift'!F12+'Monthly Report per  Shift'!F45+'Monthly Report per  Shift'!F78)*60)</f>
        <v/>
      </c>
      <c r="J7" s="33" t="str">
        <f t="shared" si="4"/>
        <v/>
      </c>
      <c r="K7" s="35" t="e">
        <f t="shared" si="5"/>
        <v>#DIV/0!</v>
      </c>
      <c r="L7" s="221">
        <f>'Monthly Report per  Shift'!L12+'Monthly Report per  Shift'!L45+'Monthly Report per  Shift'!L78</f>
        <v>0</v>
      </c>
      <c r="M7" s="33">
        <f t="shared" si="6"/>
        <v>22</v>
      </c>
      <c r="N7" s="269">
        <f>'Monthly Report per  Shift'!AB12+'Monthly Report per  Shift'!AB45+'Monthly Report per  Shift'!AB78</f>
        <v>0</v>
      </c>
      <c r="O7" s="317"/>
      <c r="P7" s="316">
        <f>IF(D7=0,0,(1-'Monthly Report'!AD12/'Monthly Report'!S12))</f>
        <v>0</v>
      </c>
      <c r="Q7" s="221"/>
      <c r="R7" s="33">
        <f t="shared" si="7"/>
        <v>0</v>
      </c>
      <c r="S7" s="222" t="str">
        <f t="shared" si="8"/>
        <v/>
      </c>
      <c r="T7" s="222">
        <f>'Monthly Report per  Shift'!C12</f>
        <v>0</v>
      </c>
      <c r="U7" s="222" t="str">
        <f t="shared" si="9"/>
        <v/>
      </c>
      <c r="V7" s="222" t="str">
        <f t="shared" si="10"/>
        <v/>
      </c>
      <c r="W7" s="222" t="str">
        <f t="shared" si="11"/>
        <v/>
      </c>
      <c r="X7" s="222">
        <f>'Monthly Report per  Shift'!C45</f>
        <v>0</v>
      </c>
      <c r="Y7" s="222" t="str">
        <f t="shared" si="12"/>
        <v/>
      </c>
      <c r="Z7" s="111" t="str">
        <f t="shared" si="13"/>
        <v/>
      </c>
      <c r="AA7" s="222" t="str">
        <f t="shared" si="14"/>
        <v/>
      </c>
      <c r="AB7" s="111">
        <f>'Monthly Report per  Shift'!C78</f>
        <v>0</v>
      </c>
      <c r="AC7" s="222" t="str">
        <f t="shared" si="15"/>
        <v/>
      </c>
      <c r="AD7" s="111" t="str">
        <f t="shared" si="16"/>
        <v/>
      </c>
      <c r="AE7" s="33">
        <f>'3th'!J195</f>
        <v>0</v>
      </c>
      <c r="AF7" s="267"/>
      <c r="AG7" s="267"/>
      <c r="AH7" s="268" t="str">
        <f t="shared" si="17"/>
        <v/>
      </c>
    </row>
    <row r="8" spans="1:34">
      <c r="A8" s="32">
        <f t="shared" si="0"/>
        <v>0</v>
      </c>
      <c r="B8" s="36" t="s">
        <v>51</v>
      </c>
      <c r="C8" s="41"/>
      <c r="D8" s="220">
        <f>'Monthly Report per  Shift'!O13+'Monthly Report per  Shift'!O46+'Monthly Report per  Shift'!O79</f>
        <v>0</v>
      </c>
      <c r="E8" s="75">
        <f t="shared" si="1"/>
        <v>0</v>
      </c>
      <c r="F8" s="75">
        <f t="shared" si="2"/>
        <v>0</v>
      </c>
      <c r="G8" s="220">
        <f>'Monthly Report per  Shift'!P13+'Monthly Report per  Shift'!P46+'Monthly Report per  Shift'!P79</f>
        <v>0</v>
      </c>
      <c r="H8" s="42">
        <f t="shared" si="3"/>
        <v>0</v>
      </c>
      <c r="I8" s="42" t="str">
        <f>IF(D8=0,"",('Monthly Report per  Shift'!E13+'Monthly Report per  Shift'!E46+'Monthly Report per  Shift'!E79)/('Monthly Report per  Shift'!F13+'Monthly Report per  Shift'!F46+'Monthly Report per  Shift'!F79)*60)</f>
        <v/>
      </c>
      <c r="J8" s="33" t="str">
        <f t="shared" si="4"/>
        <v/>
      </c>
      <c r="K8" s="35" t="e">
        <f t="shared" si="5"/>
        <v>#DIV/0!</v>
      </c>
      <c r="L8" s="221">
        <f>'Monthly Report per  Shift'!L13+'Monthly Report per  Shift'!L46+'Monthly Report per  Shift'!L79</f>
        <v>0</v>
      </c>
      <c r="M8" s="33">
        <f t="shared" si="6"/>
        <v>22</v>
      </c>
      <c r="N8" s="269">
        <f>'Monthly Report per  Shift'!AB13+'Monthly Report per  Shift'!AB46+'Monthly Report per  Shift'!AB79</f>
        <v>0</v>
      </c>
      <c r="O8" s="317"/>
      <c r="P8" s="316">
        <f>IF(D8=0,0,(1-'Monthly Report'!AD13/'Monthly Report'!S13))</f>
        <v>0</v>
      </c>
      <c r="Q8" s="221"/>
      <c r="R8" s="33">
        <f t="shared" si="7"/>
        <v>0</v>
      </c>
      <c r="S8" s="222" t="str">
        <f t="shared" si="8"/>
        <v/>
      </c>
      <c r="T8" s="222">
        <f>'Monthly Report per  Shift'!C13</f>
        <v>0</v>
      </c>
      <c r="U8" s="222" t="str">
        <f t="shared" si="9"/>
        <v/>
      </c>
      <c r="V8" s="222" t="str">
        <f t="shared" si="10"/>
        <v/>
      </c>
      <c r="W8" s="222" t="str">
        <f t="shared" si="11"/>
        <v/>
      </c>
      <c r="X8" s="222">
        <f>'Monthly Report per  Shift'!C46</f>
        <v>0</v>
      </c>
      <c r="Y8" s="222" t="str">
        <f t="shared" si="12"/>
        <v/>
      </c>
      <c r="Z8" s="111" t="str">
        <f t="shared" si="13"/>
        <v/>
      </c>
      <c r="AA8" s="222" t="str">
        <f t="shared" si="14"/>
        <v/>
      </c>
      <c r="AB8" s="111">
        <f>'Monthly Report per  Shift'!C79</f>
        <v>0</v>
      </c>
      <c r="AC8" s="222" t="str">
        <f t="shared" si="15"/>
        <v/>
      </c>
      <c r="AD8" s="111" t="str">
        <f t="shared" si="16"/>
        <v/>
      </c>
      <c r="AE8" s="33">
        <f>'4th'!J195</f>
        <v>0</v>
      </c>
      <c r="AF8" s="267"/>
      <c r="AG8" s="267"/>
      <c r="AH8" s="268" t="str">
        <f t="shared" si="17"/>
        <v/>
      </c>
    </row>
    <row r="9" spans="1:34">
      <c r="A9" s="32">
        <f t="shared" si="0"/>
        <v>0</v>
      </c>
      <c r="B9" s="36" t="s">
        <v>52</v>
      </c>
      <c r="C9" s="41"/>
      <c r="D9" s="220">
        <f>'Monthly Report per  Shift'!O14+'Monthly Report per  Shift'!O47+'Monthly Report per  Shift'!O80</f>
        <v>0</v>
      </c>
      <c r="E9" s="75">
        <f t="shared" si="1"/>
        <v>0</v>
      </c>
      <c r="F9" s="75">
        <f t="shared" si="2"/>
        <v>0</v>
      </c>
      <c r="G9" s="220">
        <f>'Monthly Report per  Shift'!P14+'Monthly Report per  Shift'!P47+'Monthly Report per  Shift'!P80</f>
        <v>0</v>
      </c>
      <c r="H9" s="42">
        <f t="shared" si="3"/>
        <v>0</v>
      </c>
      <c r="I9" s="42" t="str">
        <f>IF(D9=0,"",('Monthly Report per  Shift'!E14+'Monthly Report per  Shift'!E47+'Monthly Report per  Shift'!E80)/('Monthly Report per  Shift'!F14+'Monthly Report per  Shift'!F47+'Monthly Report per  Shift'!F80)*60)</f>
        <v/>
      </c>
      <c r="J9" s="33" t="str">
        <f t="shared" si="4"/>
        <v/>
      </c>
      <c r="K9" s="35" t="e">
        <f t="shared" si="5"/>
        <v>#DIV/0!</v>
      </c>
      <c r="L9" s="221">
        <f>'Monthly Report per  Shift'!L14+'Monthly Report per  Shift'!L47+'Monthly Report per  Shift'!L80</f>
        <v>0</v>
      </c>
      <c r="M9" s="33">
        <f t="shared" si="6"/>
        <v>22</v>
      </c>
      <c r="N9" s="269">
        <f>'Monthly Report per  Shift'!AB14+'Monthly Report per  Shift'!AB47+'Monthly Report per  Shift'!AB80</f>
        <v>0</v>
      </c>
      <c r="O9" s="317"/>
      <c r="P9" s="316">
        <f>IF(D9=0,0,(1-'Monthly Report'!AD14/'Monthly Report'!S14))</f>
        <v>0</v>
      </c>
      <c r="Q9" s="221"/>
      <c r="R9" s="33">
        <f t="shared" si="7"/>
        <v>0</v>
      </c>
      <c r="S9" s="222" t="str">
        <f t="shared" si="8"/>
        <v/>
      </c>
      <c r="T9" s="222">
        <f>'Monthly Report per  Shift'!C14</f>
        <v>0</v>
      </c>
      <c r="U9" s="222" t="str">
        <f t="shared" si="9"/>
        <v/>
      </c>
      <c r="V9" s="222" t="str">
        <f t="shared" si="10"/>
        <v/>
      </c>
      <c r="W9" s="222" t="str">
        <f t="shared" si="11"/>
        <v/>
      </c>
      <c r="X9" s="222">
        <f>'Monthly Report per  Shift'!C47</f>
        <v>0</v>
      </c>
      <c r="Y9" s="222" t="str">
        <f t="shared" si="12"/>
        <v/>
      </c>
      <c r="Z9" s="111" t="str">
        <f t="shared" si="13"/>
        <v/>
      </c>
      <c r="AA9" s="222" t="str">
        <f t="shared" si="14"/>
        <v/>
      </c>
      <c r="AB9" s="111">
        <f>'Monthly Report per  Shift'!C80</f>
        <v>0</v>
      </c>
      <c r="AC9" s="222" t="str">
        <f t="shared" si="15"/>
        <v/>
      </c>
      <c r="AD9" s="111" t="str">
        <f t="shared" si="16"/>
        <v/>
      </c>
      <c r="AE9" s="33">
        <f>'5th'!J195</f>
        <v>0</v>
      </c>
      <c r="AF9" s="267"/>
      <c r="AG9" s="267"/>
      <c r="AH9" s="268" t="str">
        <f t="shared" si="17"/>
        <v/>
      </c>
    </row>
    <row r="10" spans="1:34">
      <c r="A10" s="32">
        <f t="shared" si="0"/>
        <v>0</v>
      </c>
      <c r="B10" s="36" t="s">
        <v>53</v>
      </c>
      <c r="C10" s="41"/>
      <c r="D10" s="220">
        <f>'Monthly Report per  Shift'!O15+'Monthly Report per  Shift'!O48+'Monthly Report per  Shift'!O81</f>
        <v>0</v>
      </c>
      <c r="E10" s="75">
        <f t="shared" si="1"/>
        <v>0</v>
      </c>
      <c r="F10" s="75">
        <f t="shared" si="2"/>
        <v>0</v>
      </c>
      <c r="G10" s="220">
        <f>'Monthly Report per  Shift'!P15+'Monthly Report per  Shift'!P48+'Monthly Report per  Shift'!P81</f>
        <v>0</v>
      </c>
      <c r="H10" s="42">
        <f t="shared" si="3"/>
        <v>0</v>
      </c>
      <c r="I10" s="42" t="str">
        <f>IF(D10=0,"",('Monthly Report per  Shift'!E15+'Monthly Report per  Shift'!E48+'Monthly Report per  Shift'!E81)/('Monthly Report per  Shift'!F15+'Monthly Report per  Shift'!F48+'Monthly Report per  Shift'!F81)*60)</f>
        <v/>
      </c>
      <c r="J10" s="33" t="str">
        <f t="shared" si="4"/>
        <v/>
      </c>
      <c r="K10" s="35" t="e">
        <f t="shared" si="5"/>
        <v>#DIV/0!</v>
      </c>
      <c r="L10" s="221">
        <f>'Monthly Report per  Shift'!L15+'Monthly Report per  Shift'!L48+'Monthly Report per  Shift'!L81</f>
        <v>0</v>
      </c>
      <c r="M10" s="33">
        <f t="shared" si="6"/>
        <v>22</v>
      </c>
      <c r="N10" s="269">
        <f>'Monthly Report per  Shift'!AB15+'Monthly Report per  Shift'!AB48+'Monthly Report per  Shift'!AB81</f>
        <v>0</v>
      </c>
      <c r="O10" s="317"/>
      <c r="P10" s="316">
        <f>IF(D10=0,0,(1-'Monthly Report'!AD15/'Monthly Report'!S15))</f>
        <v>0</v>
      </c>
      <c r="Q10" s="221"/>
      <c r="R10" s="33">
        <f t="shared" si="7"/>
        <v>0</v>
      </c>
      <c r="S10" s="222" t="str">
        <f t="shared" si="8"/>
        <v/>
      </c>
      <c r="T10" s="222">
        <f>'Monthly Report per  Shift'!C15</f>
        <v>0</v>
      </c>
      <c r="U10" s="222" t="str">
        <f t="shared" si="9"/>
        <v/>
      </c>
      <c r="V10" s="222" t="str">
        <f t="shared" si="10"/>
        <v/>
      </c>
      <c r="W10" s="222" t="str">
        <f t="shared" si="11"/>
        <v/>
      </c>
      <c r="X10" s="222">
        <f>'Monthly Report per  Shift'!C48</f>
        <v>0</v>
      </c>
      <c r="Y10" s="222" t="str">
        <f t="shared" si="12"/>
        <v/>
      </c>
      <c r="Z10" s="111" t="str">
        <f t="shared" si="13"/>
        <v/>
      </c>
      <c r="AA10" s="222" t="str">
        <f t="shared" si="14"/>
        <v/>
      </c>
      <c r="AB10" s="111">
        <f>'Monthly Report per  Shift'!C81</f>
        <v>0</v>
      </c>
      <c r="AC10" s="222" t="str">
        <f t="shared" si="15"/>
        <v/>
      </c>
      <c r="AD10" s="111" t="str">
        <f t="shared" si="16"/>
        <v/>
      </c>
      <c r="AE10" s="33">
        <f>'6th'!J195</f>
        <v>0</v>
      </c>
      <c r="AF10" s="267"/>
      <c r="AG10" s="267"/>
      <c r="AH10" s="268" t="str">
        <f t="shared" si="17"/>
        <v/>
      </c>
    </row>
    <row r="11" spans="1:34">
      <c r="A11" s="32">
        <f t="shared" si="0"/>
        <v>0</v>
      </c>
      <c r="B11" s="36" t="s">
        <v>54</v>
      </c>
      <c r="C11" s="41"/>
      <c r="D11" s="220">
        <f>'Monthly Report per  Shift'!O16+'Monthly Report per  Shift'!O49+'Monthly Report per  Shift'!O82</f>
        <v>0</v>
      </c>
      <c r="E11" s="75">
        <f t="shared" si="1"/>
        <v>0</v>
      </c>
      <c r="F11" s="75">
        <f t="shared" si="2"/>
        <v>0</v>
      </c>
      <c r="G11" s="220">
        <f>'Monthly Report per  Shift'!P16+'Monthly Report per  Shift'!P49+'Monthly Report per  Shift'!P82</f>
        <v>0</v>
      </c>
      <c r="H11" s="42">
        <f t="shared" si="3"/>
        <v>0</v>
      </c>
      <c r="I11" s="42" t="str">
        <f>IF(D11=0,"",('Monthly Report per  Shift'!E16+'Monthly Report per  Shift'!E49+'Monthly Report per  Shift'!E82)/('Monthly Report per  Shift'!F16+'Monthly Report per  Shift'!F49+'Monthly Report per  Shift'!F82)*60)</f>
        <v/>
      </c>
      <c r="J11" s="33" t="str">
        <f t="shared" si="4"/>
        <v/>
      </c>
      <c r="K11" s="35" t="e">
        <f t="shared" si="5"/>
        <v>#DIV/0!</v>
      </c>
      <c r="L11" s="221">
        <f>'Monthly Report per  Shift'!L16+'Monthly Report per  Shift'!L49+'Monthly Report per  Shift'!L82</f>
        <v>0</v>
      </c>
      <c r="M11" s="33">
        <f t="shared" si="6"/>
        <v>22</v>
      </c>
      <c r="N11" s="269">
        <f>'Monthly Report per  Shift'!AB16+'Monthly Report per  Shift'!AB49+'Monthly Report per  Shift'!AB82</f>
        <v>0</v>
      </c>
      <c r="O11" s="317"/>
      <c r="P11" s="316">
        <f>IF(D11=0,0,(1-'Monthly Report'!AD16/'Monthly Report'!S16))</f>
        <v>0</v>
      </c>
      <c r="Q11" s="221"/>
      <c r="R11" s="33">
        <f t="shared" si="7"/>
        <v>0</v>
      </c>
      <c r="S11" s="222" t="str">
        <f t="shared" si="8"/>
        <v/>
      </c>
      <c r="T11" s="222">
        <f>'Monthly Report per  Shift'!C16</f>
        <v>0</v>
      </c>
      <c r="U11" s="222" t="str">
        <f t="shared" si="9"/>
        <v/>
      </c>
      <c r="V11" s="222" t="str">
        <f t="shared" si="10"/>
        <v/>
      </c>
      <c r="W11" s="222" t="str">
        <f t="shared" si="11"/>
        <v/>
      </c>
      <c r="X11" s="222">
        <f>'Monthly Report per  Shift'!C49</f>
        <v>0</v>
      </c>
      <c r="Y11" s="222" t="str">
        <f t="shared" si="12"/>
        <v/>
      </c>
      <c r="Z11" s="111" t="str">
        <f t="shared" si="13"/>
        <v/>
      </c>
      <c r="AA11" s="222" t="str">
        <f t="shared" si="14"/>
        <v/>
      </c>
      <c r="AB11" s="111">
        <f>'Monthly Report per  Shift'!C82</f>
        <v>0</v>
      </c>
      <c r="AC11" s="222" t="str">
        <f t="shared" si="15"/>
        <v/>
      </c>
      <c r="AD11" s="111" t="str">
        <f t="shared" si="16"/>
        <v/>
      </c>
      <c r="AE11" s="33">
        <f>'7th'!J195</f>
        <v>0</v>
      </c>
      <c r="AF11" s="267"/>
      <c r="AG11" s="267"/>
      <c r="AH11" s="268" t="str">
        <f t="shared" si="17"/>
        <v/>
      </c>
    </row>
    <row r="12" spans="1:34">
      <c r="A12" s="32">
        <f t="shared" si="0"/>
        <v>0</v>
      </c>
      <c r="B12" s="36" t="s">
        <v>55</v>
      </c>
      <c r="C12" s="41"/>
      <c r="D12" s="220">
        <f>'Monthly Report per  Shift'!O17+'Monthly Report per  Shift'!O50+'Monthly Report per  Shift'!O83</f>
        <v>0</v>
      </c>
      <c r="E12" s="75">
        <f t="shared" si="1"/>
        <v>0</v>
      </c>
      <c r="F12" s="75">
        <f t="shared" si="2"/>
        <v>0</v>
      </c>
      <c r="G12" s="220">
        <f>'Monthly Report per  Shift'!P17+'Monthly Report per  Shift'!P50+'Monthly Report per  Shift'!P83</f>
        <v>0</v>
      </c>
      <c r="H12" s="42">
        <f t="shared" si="3"/>
        <v>0</v>
      </c>
      <c r="I12" s="42" t="str">
        <f>IF(D12=0,"",('Monthly Report per  Shift'!E17+'Monthly Report per  Shift'!E50+'Monthly Report per  Shift'!E83)/('Monthly Report per  Shift'!F17+'Monthly Report per  Shift'!F50+'Monthly Report per  Shift'!F83)*60)</f>
        <v/>
      </c>
      <c r="J12" s="33" t="str">
        <f t="shared" si="4"/>
        <v/>
      </c>
      <c r="K12" s="35" t="e">
        <f t="shared" si="5"/>
        <v>#DIV/0!</v>
      </c>
      <c r="L12" s="221">
        <f>'Monthly Report per  Shift'!L17+'Monthly Report per  Shift'!L50+'Monthly Report per  Shift'!L83</f>
        <v>0</v>
      </c>
      <c r="M12" s="33">
        <f t="shared" si="6"/>
        <v>22</v>
      </c>
      <c r="N12" s="269">
        <f>'Monthly Report per  Shift'!AB17+'Monthly Report per  Shift'!AB50+'Monthly Report per  Shift'!AB83</f>
        <v>0</v>
      </c>
      <c r="O12" s="317"/>
      <c r="P12" s="316">
        <f>IF(D12=0,0,(1-'Monthly Report'!AD17/'Monthly Report'!S17))</f>
        <v>0</v>
      </c>
      <c r="Q12" s="221"/>
      <c r="R12" s="33">
        <f t="shared" si="7"/>
        <v>0</v>
      </c>
      <c r="S12" s="222" t="str">
        <f t="shared" si="8"/>
        <v/>
      </c>
      <c r="T12" s="222">
        <f>'Monthly Report per  Shift'!C17</f>
        <v>0</v>
      </c>
      <c r="U12" s="222" t="str">
        <f t="shared" si="9"/>
        <v/>
      </c>
      <c r="V12" s="222" t="str">
        <f t="shared" si="10"/>
        <v/>
      </c>
      <c r="W12" s="222" t="str">
        <f t="shared" si="11"/>
        <v/>
      </c>
      <c r="X12" s="222">
        <f>'Monthly Report per  Shift'!C50</f>
        <v>0</v>
      </c>
      <c r="Y12" s="222" t="str">
        <f t="shared" si="12"/>
        <v/>
      </c>
      <c r="Z12" s="111" t="str">
        <f t="shared" si="13"/>
        <v/>
      </c>
      <c r="AA12" s="222" t="str">
        <f t="shared" si="14"/>
        <v/>
      </c>
      <c r="AB12" s="111">
        <f>'Monthly Report per  Shift'!C83</f>
        <v>0</v>
      </c>
      <c r="AC12" s="222" t="str">
        <f t="shared" si="15"/>
        <v/>
      </c>
      <c r="AD12" s="111" t="str">
        <f t="shared" si="16"/>
        <v/>
      </c>
      <c r="AE12" s="33">
        <f>'8th'!J195</f>
        <v>0</v>
      </c>
      <c r="AF12" s="267"/>
      <c r="AG12" s="267"/>
      <c r="AH12" s="268" t="str">
        <f t="shared" si="17"/>
        <v/>
      </c>
    </row>
    <row r="13" spans="1:34">
      <c r="A13" s="32">
        <f t="shared" si="0"/>
        <v>0</v>
      </c>
      <c r="B13" s="36" t="s">
        <v>56</v>
      </c>
      <c r="C13" s="41"/>
      <c r="D13" s="220">
        <f>'Monthly Report per  Shift'!O18+'Monthly Report per  Shift'!O51+'Monthly Report per  Shift'!O84</f>
        <v>0</v>
      </c>
      <c r="E13" s="75">
        <f t="shared" si="1"/>
        <v>0</v>
      </c>
      <c r="F13" s="75">
        <f t="shared" si="2"/>
        <v>0</v>
      </c>
      <c r="G13" s="220">
        <f>'Monthly Report per  Shift'!P18+'Monthly Report per  Shift'!P51+'Monthly Report per  Shift'!P84</f>
        <v>0</v>
      </c>
      <c r="H13" s="42">
        <f t="shared" si="3"/>
        <v>0</v>
      </c>
      <c r="I13" s="42" t="str">
        <f>IF(D13=0,"",('Monthly Report per  Shift'!E18+'Monthly Report per  Shift'!E51+'Monthly Report per  Shift'!E84)/('Monthly Report per  Shift'!F18+'Monthly Report per  Shift'!F51+'Monthly Report per  Shift'!F84)*60)</f>
        <v/>
      </c>
      <c r="J13" s="33" t="str">
        <f t="shared" si="4"/>
        <v/>
      </c>
      <c r="K13" s="35" t="e">
        <f t="shared" si="5"/>
        <v>#DIV/0!</v>
      </c>
      <c r="L13" s="221">
        <f>'Monthly Report per  Shift'!L18+'Monthly Report per  Shift'!L51+'Monthly Report per  Shift'!L84</f>
        <v>0</v>
      </c>
      <c r="M13" s="33">
        <f t="shared" si="6"/>
        <v>22</v>
      </c>
      <c r="N13" s="269">
        <f>'Monthly Report per  Shift'!AB18+'Monthly Report per  Shift'!AB51+'Monthly Report per  Shift'!AB84</f>
        <v>0</v>
      </c>
      <c r="O13" s="317"/>
      <c r="P13" s="316">
        <f>IF(D13=0,0,(1-'Monthly Report'!AD18/'Monthly Report'!S18))</f>
        <v>0</v>
      </c>
      <c r="Q13" s="221"/>
      <c r="R13" s="33">
        <f t="shared" si="7"/>
        <v>0</v>
      </c>
      <c r="S13" s="222" t="str">
        <f t="shared" si="8"/>
        <v/>
      </c>
      <c r="T13" s="222">
        <f>'Monthly Report per  Shift'!C18</f>
        <v>0</v>
      </c>
      <c r="U13" s="222" t="str">
        <f t="shared" si="9"/>
        <v/>
      </c>
      <c r="V13" s="222" t="str">
        <f t="shared" si="10"/>
        <v/>
      </c>
      <c r="W13" s="222" t="str">
        <f t="shared" si="11"/>
        <v/>
      </c>
      <c r="X13" s="222">
        <f>'Monthly Report per  Shift'!C51</f>
        <v>0</v>
      </c>
      <c r="Y13" s="222" t="str">
        <f t="shared" si="12"/>
        <v/>
      </c>
      <c r="Z13" s="111" t="str">
        <f t="shared" si="13"/>
        <v/>
      </c>
      <c r="AA13" s="222" t="str">
        <f t="shared" si="14"/>
        <v/>
      </c>
      <c r="AB13" s="111">
        <f>'Monthly Report per  Shift'!C84</f>
        <v>0</v>
      </c>
      <c r="AC13" s="222" t="str">
        <f t="shared" si="15"/>
        <v/>
      </c>
      <c r="AD13" s="111" t="str">
        <f t="shared" si="16"/>
        <v/>
      </c>
      <c r="AE13" s="33">
        <f>'9th'!J195</f>
        <v>0</v>
      </c>
      <c r="AF13" s="267"/>
      <c r="AG13" s="267"/>
      <c r="AH13" s="268" t="str">
        <f t="shared" si="17"/>
        <v/>
      </c>
    </row>
    <row r="14" spans="1:34">
      <c r="A14" s="32">
        <f t="shared" si="0"/>
        <v>0</v>
      </c>
      <c r="B14" s="36" t="s">
        <v>57</v>
      </c>
      <c r="C14" s="41"/>
      <c r="D14" s="220">
        <f>'Monthly Report per  Shift'!O19+'Monthly Report per  Shift'!O52+'Monthly Report per  Shift'!O85</f>
        <v>0</v>
      </c>
      <c r="E14" s="75">
        <f t="shared" si="1"/>
        <v>0</v>
      </c>
      <c r="F14" s="75">
        <f t="shared" si="2"/>
        <v>0</v>
      </c>
      <c r="G14" s="220">
        <f>'Monthly Report per  Shift'!P19+'Monthly Report per  Shift'!P52+'Monthly Report per  Shift'!P85</f>
        <v>0</v>
      </c>
      <c r="H14" s="42">
        <f t="shared" si="3"/>
        <v>0</v>
      </c>
      <c r="I14" s="42" t="str">
        <f>IF(D14=0,"",('Monthly Report per  Shift'!E19+'Monthly Report per  Shift'!E52+'Monthly Report per  Shift'!E85)/('Monthly Report per  Shift'!F19+'Monthly Report per  Shift'!F52+'Monthly Report per  Shift'!F85)*60)</f>
        <v/>
      </c>
      <c r="J14" s="33" t="str">
        <f t="shared" si="4"/>
        <v/>
      </c>
      <c r="K14" s="35" t="e">
        <f t="shared" si="5"/>
        <v>#DIV/0!</v>
      </c>
      <c r="L14" s="221">
        <f>'Monthly Report per  Shift'!L19+'Monthly Report per  Shift'!L52+'Monthly Report per  Shift'!L85</f>
        <v>0</v>
      </c>
      <c r="M14" s="33">
        <f t="shared" si="6"/>
        <v>22</v>
      </c>
      <c r="N14" s="269">
        <f>'Monthly Report per  Shift'!AB19+'Monthly Report per  Shift'!AB52+'Monthly Report per  Shift'!AB85</f>
        <v>0</v>
      </c>
      <c r="O14" s="317"/>
      <c r="P14" s="316">
        <f>IF(D14=0,0,(1-'Monthly Report'!AD19/'Monthly Report'!S19))</f>
        <v>0</v>
      </c>
      <c r="Q14" s="221"/>
      <c r="R14" s="33">
        <f t="shared" si="7"/>
        <v>0</v>
      </c>
      <c r="S14" s="222" t="str">
        <f t="shared" si="8"/>
        <v/>
      </c>
      <c r="T14" s="222">
        <f>'Monthly Report per  Shift'!C19</f>
        <v>0</v>
      </c>
      <c r="U14" s="222" t="str">
        <f t="shared" si="9"/>
        <v/>
      </c>
      <c r="V14" s="222" t="str">
        <f t="shared" si="10"/>
        <v/>
      </c>
      <c r="W14" s="222" t="str">
        <f t="shared" si="11"/>
        <v/>
      </c>
      <c r="X14" s="222">
        <f>'Monthly Report per  Shift'!C52</f>
        <v>0</v>
      </c>
      <c r="Y14" s="222" t="str">
        <f t="shared" si="12"/>
        <v/>
      </c>
      <c r="Z14" s="111" t="str">
        <f t="shared" si="13"/>
        <v/>
      </c>
      <c r="AA14" s="222" t="str">
        <f t="shared" si="14"/>
        <v/>
      </c>
      <c r="AB14" s="111">
        <f>'Monthly Report per  Shift'!C85</f>
        <v>0</v>
      </c>
      <c r="AC14" s="222" t="str">
        <f t="shared" si="15"/>
        <v/>
      </c>
      <c r="AD14" s="111" t="str">
        <f t="shared" si="16"/>
        <v/>
      </c>
      <c r="AE14" s="33">
        <f>'10th'!J195</f>
        <v>0</v>
      </c>
      <c r="AF14" s="267"/>
      <c r="AG14" s="267"/>
      <c r="AH14" s="268" t="str">
        <f t="shared" si="17"/>
        <v/>
      </c>
    </row>
    <row r="15" spans="1:34">
      <c r="A15" s="32">
        <f t="shared" si="0"/>
        <v>0</v>
      </c>
      <c r="B15" s="36" t="s">
        <v>58</v>
      </c>
      <c r="C15" s="41"/>
      <c r="D15" s="220">
        <f>'Monthly Report per  Shift'!O20+'Monthly Report per  Shift'!O53+'Monthly Report per  Shift'!O86</f>
        <v>0</v>
      </c>
      <c r="E15" s="75">
        <f t="shared" si="1"/>
        <v>0</v>
      </c>
      <c r="F15" s="75">
        <f t="shared" si="2"/>
        <v>0</v>
      </c>
      <c r="G15" s="220">
        <f>'Monthly Report per  Shift'!P20+'Monthly Report per  Shift'!P53+'Monthly Report per  Shift'!P86</f>
        <v>0</v>
      </c>
      <c r="H15" s="42">
        <f t="shared" si="3"/>
        <v>0</v>
      </c>
      <c r="I15" s="42" t="str">
        <f>IF(D15=0,"",('Monthly Report per  Shift'!E20+'Monthly Report per  Shift'!E53+'Monthly Report per  Shift'!E86)/('Monthly Report per  Shift'!F20+'Monthly Report per  Shift'!F53+'Monthly Report per  Shift'!F86)*60)</f>
        <v/>
      </c>
      <c r="J15" s="33" t="str">
        <f t="shared" si="4"/>
        <v/>
      </c>
      <c r="K15" s="35" t="e">
        <f t="shared" si="5"/>
        <v>#DIV/0!</v>
      </c>
      <c r="L15" s="221">
        <f>'Monthly Report per  Shift'!L20+'Monthly Report per  Shift'!L53+'Monthly Report per  Shift'!L86</f>
        <v>0</v>
      </c>
      <c r="M15" s="33">
        <f t="shared" si="6"/>
        <v>22</v>
      </c>
      <c r="N15" s="269">
        <f>'Monthly Report per  Shift'!AB20+'Monthly Report per  Shift'!AB53+'Monthly Report per  Shift'!AB86</f>
        <v>0</v>
      </c>
      <c r="O15" s="317"/>
      <c r="P15" s="316">
        <f>IF(D15=0,0,(1-'Monthly Report'!AD20/'Monthly Report'!S20))</f>
        <v>0</v>
      </c>
      <c r="Q15" s="221"/>
      <c r="R15" s="33">
        <f t="shared" si="7"/>
        <v>0</v>
      </c>
      <c r="S15" s="222" t="str">
        <f t="shared" si="8"/>
        <v/>
      </c>
      <c r="T15" s="222">
        <f>'Monthly Report per  Shift'!C20</f>
        <v>0</v>
      </c>
      <c r="U15" s="222" t="str">
        <f t="shared" si="9"/>
        <v/>
      </c>
      <c r="V15" s="222" t="str">
        <f t="shared" si="10"/>
        <v/>
      </c>
      <c r="W15" s="222" t="str">
        <f t="shared" si="11"/>
        <v/>
      </c>
      <c r="X15" s="222">
        <f>'Monthly Report per  Shift'!C53</f>
        <v>0</v>
      </c>
      <c r="Y15" s="222" t="str">
        <f t="shared" si="12"/>
        <v/>
      </c>
      <c r="Z15" s="111" t="str">
        <f t="shared" si="13"/>
        <v/>
      </c>
      <c r="AA15" s="222" t="str">
        <f t="shared" si="14"/>
        <v/>
      </c>
      <c r="AB15" s="111">
        <f>'Monthly Report per  Shift'!C86</f>
        <v>0</v>
      </c>
      <c r="AC15" s="222" t="str">
        <f t="shared" si="15"/>
        <v/>
      </c>
      <c r="AD15" s="111" t="str">
        <f t="shared" si="16"/>
        <v/>
      </c>
      <c r="AE15" s="33">
        <f>'11th'!J195</f>
        <v>0</v>
      </c>
      <c r="AF15" s="267"/>
      <c r="AG15" s="267"/>
      <c r="AH15" s="268" t="str">
        <f t="shared" si="17"/>
        <v/>
      </c>
    </row>
    <row r="16" spans="1:34">
      <c r="A16" s="32">
        <f t="shared" si="0"/>
        <v>0</v>
      </c>
      <c r="B16" s="36" t="s">
        <v>59</v>
      </c>
      <c r="C16" s="41"/>
      <c r="D16" s="220">
        <f>'Monthly Report per  Shift'!O21+'Monthly Report per  Shift'!O54+'Monthly Report per  Shift'!O87</f>
        <v>0</v>
      </c>
      <c r="E16" s="75">
        <f t="shared" si="1"/>
        <v>0</v>
      </c>
      <c r="F16" s="75">
        <f t="shared" si="2"/>
        <v>0</v>
      </c>
      <c r="G16" s="220">
        <f>'Monthly Report per  Shift'!P21+'Monthly Report per  Shift'!P54+'Monthly Report per  Shift'!P87</f>
        <v>0</v>
      </c>
      <c r="H16" s="42">
        <f t="shared" si="3"/>
        <v>0</v>
      </c>
      <c r="I16" s="42" t="str">
        <f>IF(D16=0,"",('Monthly Report per  Shift'!E21+'Monthly Report per  Shift'!E54+'Monthly Report per  Shift'!E87)/('Monthly Report per  Shift'!F21+'Monthly Report per  Shift'!F54+'Monthly Report per  Shift'!F87)*60)</f>
        <v/>
      </c>
      <c r="J16" s="33" t="str">
        <f t="shared" si="4"/>
        <v/>
      </c>
      <c r="K16" s="35" t="e">
        <f t="shared" si="5"/>
        <v>#DIV/0!</v>
      </c>
      <c r="L16" s="221">
        <f>'Monthly Report per  Shift'!L21+'Monthly Report per  Shift'!L54+'Monthly Report per  Shift'!L87</f>
        <v>0</v>
      </c>
      <c r="M16" s="33">
        <f t="shared" si="6"/>
        <v>22</v>
      </c>
      <c r="N16" s="269">
        <f>'Monthly Report per  Shift'!AB21+'Monthly Report per  Shift'!AB54+'Monthly Report per  Shift'!AB87</f>
        <v>0</v>
      </c>
      <c r="O16" s="317"/>
      <c r="P16" s="316">
        <f>IF(D16=0,0,(1-'Monthly Report'!AD21/'Monthly Report'!S21))</f>
        <v>0</v>
      </c>
      <c r="Q16" s="221"/>
      <c r="R16" s="33">
        <f t="shared" si="7"/>
        <v>0</v>
      </c>
      <c r="S16" s="222" t="str">
        <f t="shared" si="8"/>
        <v/>
      </c>
      <c r="T16" s="222">
        <f>'Monthly Report per  Shift'!C21</f>
        <v>0</v>
      </c>
      <c r="U16" s="222" t="str">
        <f t="shared" si="9"/>
        <v/>
      </c>
      <c r="V16" s="222" t="str">
        <f t="shared" si="10"/>
        <v/>
      </c>
      <c r="W16" s="222" t="str">
        <f t="shared" si="11"/>
        <v/>
      </c>
      <c r="X16" s="222">
        <f>'Monthly Report per  Shift'!C54</f>
        <v>0</v>
      </c>
      <c r="Y16" s="222" t="str">
        <f t="shared" si="12"/>
        <v/>
      </c>
      <c r="Z16" s="111" t="str">
        <f t="shared" si="13"/>
        <v/>
      </c>
      <c r="AA16" s="222" t="str">
        <f t="shared" si="14"/>
        <v/>
      </c>
      <c r="AB16" s="111">
        <f>'Monthly Report per  Shift'!C87</f>
        <v>0</v>
      </c>
      <c r="AC16" s="222" t="str">
        <f t="shared" si="15"/>
        <v/>
      </c>
      <c r="AD16" s="111" t="str">
        <f t="shared" si="16"/>
        <v/>
      </c>
      <c r="AE16" s="33">
        <f>'12th'!J195</f>
        <v>0</v>
      </c>
      <c r="AF16" s="267"/>
      <c r="AG16" s="267"/>
      <c r="AH16" s="268" t="str">
        <f t="shared" si="17"/>
        <v/>
      </c>
    </row>
    <row r="17" spans="1:34">
      <c r="A17" s="32">
        <f t="shared" si="0"/>
        <v>0</v>
      </c>
      <c r="B17" s="36" t="s">
        <v>60</v>
      </c>
      <c r="C17" s="41"/>
      <c r="D17" s="220">
        <f>'Monthly Report per  Shift'!O22+'Monthly Report per  Shift'!O55+'Monthly Report per  Shift'!O88</f>
        <v>0</v>
      </c>
      <c r="E17" s="75">
        <f t="shared" si="1"/>
        <v>0</v>
      </c>
      <c r="F17" s="75">
        <f t="shared" si="2"/>
        <v>0</v>
      </c>
      <c r="G17" s="220">
        <f>'Monthly Report per  Shift'!P22+'Monthly Report per  Shift'!P55+'Monthly Report per  Shift'!P88</f>
        <v>0</v>
      </c>
      <c r="H17" s="42">
        <f t="shared" si="3"/>
        <v>0</v>
      </c>
      <c r="I17" s="42" t="str">
        <f>IF(D17=0,"",('Monthly Report per  Shift'!E22+'Monthly Report per  Shift'!E55+'Monthly Report per  Shift'!E88)/('Monthly Report per  Shift'!F22+'Monthly Report per  Shift'!F55+'Monthly Report per  Shift'!F88)*60)</f>
        <v/>
      </c>
      <c r="J17" s="33" t="str">
        <f t="shared" si="4"/>
        <v/>
      </c>
      <c r="K17" s="35" t="e">
        <f t="shared" si="5"/>
        <v>#DIV/0!</v>
      </c>
      <c r="L17" s="221">
        <f>'Monthly Report per  Shift'!L22+'Monthly Report per  Shift'!L55+'Monthly Report per  Shift'!L88</f>
        <v>0</v>
      </c>
      <c r="M17" s="33">
        <f t="shared" si="6"/>
        <v>22</v>
      </c>
      <c r="N17" s="269">
        <f>'Monthly Report per  Shift'!AB22+'Monthly Report per  Shift'!AB55+'Monthly Report per  Shift'!AB88</f>
        <v>0</v>
      </c>
      <c r="O17" s="317"/>
      <c r="P17" s="316">
        <f>IF(D17=0,0,(1-'Monthly Report'!AD22/'Monthly Report'!S22))</f>
        <v>0</v>
      </c>
      <c r="Q17" s="221"/>
      <c r="R17" s="33">
        <f t="shared" si="7"/>
        <v>0</v>
      </c>
      <c r="S17" s="222" t="str">
        <f t="shared" si="8"/>
        <v/>
      </c>
      <c r="T17" s="222">
        <f>'Monthly Report per  Shift'!C22</f>
        <v>0</v>
      </c>
      <c r="U17" s="222" t="str">
        <f t="shared" si="9"/>
        <v/>
      </c>
      <c r="V17" s="222" t="str">
        <f t="shared" si="10"/>
        <v/>
      </c>
      <c r="W17" s="222" t="str">
        <f t="shared" si="11"/>
        <v/>
      </c>
      <c r="X17" s="222">
        <f>'Monthly Report per  Shift'!C55</f>
        <v>0</v>
      </c>
      <c r="Y17" s="222" t="str">
        <f t="shared" si="12"/>
        <v/>
      </c>
      <c r="Z17" s="111" t="str">
        <f t="shared" si="13"/>
        <v/>
      </c>
      <c r="AA17" s="222" t="str">
        <f t="shared" si="14"/>
        <v/>
      </c>
      <c r="AB17" s="111">
        <f>'Monthly Report per  Shift'!C88</f>
        <v>0</v>
      </c>
      <c r="AC17" s="222" t="str">
        <f t="shared" si="15"/>
        <v/>
      </c>
      <c r="AD17" s="111" t="str">
        <f t="shared" si="16"/>
        <v/>
      </c>
      <c r="AE17" s="33">
        <f>'13th'!J195</f>
        <v>0</v>
      </c>
      <c r="AF17" s="267"/>
      <c r="AG17" s="267"/>
      <c r="AH17" s="268" t="str">
        <f t="shared" si="17"/>
        <v/>
      </c>
    </row>
    <row r="18" spans="1:34">
      <c r="A18" s="32">
        <f t="shared" si="0"/>
        <v>0</v>
      </c>
      <c r="B18" s="36" t="s">
        <v>61</v>
      </c>
      <c r="C18" s="41"/>
      <c r="D18" s="220">
        <f>'Monthly Report per  Shift'!O23+'Monthly Report per  Shift'!O56+'Monthly Report per  Shift'!O89</f>
        <v>0</v>
      </c>
      <c r="E18" s="75">
        <f t="shared" si="1"/>
        <v>0</v>
      </c>
      <c r="F18" s="75">
        <f t="shared" si="2"/>
        <v>0</v>
      </c>
      <c r="G18" s="220">
        <f>'Monthly Report per  Shift'!P23+'Monthly Report per  Shift'!P56+'Monthly Report per  Shift'!P89</f>
        <v>0</v>
      </c>
      <c r="H18" s="42">
        <f t="shared" si="3"/>
        <v>0</v>
      </c>
      <c r="I18" s="42" t="str">
        <f>IF(D18=0,"",('Monthly Report per  Shift'!E23+'Monthly Report per  Shift'!E56+'Monthly Report per  Shift'!E89)/('Monthly Report per  Shift'!F23+'Monthly Report per  Shift'!F56+'Monthly Report per  Shift'!F89)*60)</f>
        <v/>
      </c>
      <c r="J18" s="33" t="str">
        <f t="shared" si="4"/>
        <v/>
      </c>
      <c r="K18" s="35" t="e">
        <f t="shared" si="5"/>
        <v>#DIV/0!</v>
      </c>
      <c r="L18" s="221">
        <f>'Monthly Report per  Shift'!L23+'Monthly Report per  Shift'!L56+'Monthly Report per  Shift'!L89</f>
        <v>0</v>
      </c>
      <c r="M18" s="33">
        <f t="shared" si="6"/>
        <v>22</v>
      </c>
      <c r="N18" s="269">
        <f>'Monthly Report per  Shift'!AB23+'Monthly Report per  Shift'!AB56+'Monthly Report per  Shift'!AB89</f>
        <v>0</v>
      </c>
      <c r="O18" s="317"/>
      <c r="P18" s="316">
        <f>IF(D18=0,0,(1-'Monthly Report'!AD23/'Monthly Report'!S23))</f>
        <v>0</v>
      </c>
      <c r="Q18" s="221"/>
      <c r="R18" s="33">
        <f t="shared" si="7"/>
        <v>0</v>
      </c>
      <c r="S18" s="222" t="str">
        <f t="shared" si="8"/>
        <v/>
      </c>
      <c r="T18" s="222">
        <f>'Monthly Report per  Shift'!C23</f>
        <v>0</v>
      </c>
      <c r="U18" s="222" t="str">
        <f t="shared" si="9"/>
        <v/>
      </c>
      <c r="V18" s="222" t="str">
        <f t="shared" si="10"/>
        <v/>
      </c>
      <c r="W18" s="222" t="str">
        <f t="shared" si="11"/>
        <v/>
      </c>
      <c r="X18" s="222">
        <f>'Monthly Report per  Shift'!C56</f>
        <v>0</v>
      </c>
      <c r="Y18" s="222" t="str">
        <f t="shared" si="12"/>
        <v/>
      </c>
      <c r="Z18" s="111" t="str">
        <f t="shared" si="13"/>
        <v/>
      </c>
      <c r="AA18" s="222" t="str">
        <f t="shared" si="14"/>
        <v/>
      </c>
      <c r="AB18" s="111">
        <f>'Monthly Report per  Shift'!C89</f>
        <v>0</v>
      </c>
      <c r="AC18" s="222" t="str">
        <f t="shared" si="15"/>
        <v/>
      </c>
      <c r="AD18" s="111" t="str">
        <f t="shared" si="16"/>
        <v/>
      </c>
      <c r="AE18" s="33">
        <f>'14th'!J195</f>
        <v>0</v>
      </c>
      <c r="AF18" s="267"/>
      <c r="AG18" s="267"/>
      <c r="AH18" s="268" t="str">
        <f t="shared" si="17"/>
        <v/>
      </c>
    </row>
    <row r="19" spans="1:34">
      <c r="A19" s="32">
        <f t="shared" si="0"/>
        <v>0</v>
      </c>
      <c r="B19" s="36" t="s">
        <v>62</v>
      </c>
      <c r="C19" s="41"/>
      <c r="D19" s="220">
        <f>'Monthly Report per  Shift'!O24+'Monthly Report per  Shift'!O57+'Monthly Report per  Shift'!O90</f>
        <v>0</v>
      </c>
      <c r="E19" s="75">
        <f t="shared" si="1"/>
        <v>0</v>
      </c>
      <c r="F19" s="75">
        <f t="shared" si="2"/>
        <v>0</v>
      </c>
      <c r="G19" s="220">
        <f>'Monthly Report per  Shift'!P24+'Monthly Report per  Shift'!P57+'Monthly Report per  Shift'!P90</f>
        <v>0</v>
      </c>
      <c r="H19" s="42">
        <f t="shared" si="3"/>
        <v>0</v>
      </c>
      <c r="I19" s="42" t="str">
        <f>IF(D19=0,"",('Monthly Report per  Shift'!E24+'Monthly Report per  Shift'!E57+'Monthly Report per  Shift'!E90)/('Monthly Report per  Shift'!F24+'Monthly Report per  Shift'!F57+'Monthly Report per  Shift'!F90)*60)</f>
        <v/>
      </c>
      <c r="J19" s="33" t="str">
        <f t="shared" si="4"/>
        <v/>
      </c>
      <c r="K19" s="35" t="e">
        <f t="shared" si="5"/>
        <v>#DIV/0!</v>
      </c>
      <c r="L19" s="221">
        <f>'Monthly Report per  Shift'!L24+'Monthly Report per  Shift'!L57+'Monthly Report per  Shift'!L90</f>
        <v>0</v>
      </c>
      <c r="M19" s="33">
        <f t="shared" si="6"/>
        <v>22</v>
      </c>
      <c r="N19" s="269">
        <f>'Monthly Report per  Shift'!AB24+'Monthly Report per  Shift'!AB57+'Monthly Report per  Shift'!AB90</f>
        <v>0</v>
      </c>
      <c r="O19" s="317"/>
      <c r="P19" s="316">
        <f>IF(D19=0,0,(1-'Monthly Report'!AD24/'Monthly Report'!S24))</f>
        <v>0</v>
      </c>
      <c r="Q19" s="221"/>
      <c r="R19" s="33">
        <f t="shared" si="7"/>
        <v>0</v>
      </c>
      <c r="S19" s="222" t="str">
        <f t="shared" si="8"/>
        <v/>
      </c>
      <c r="T19" s="222">
        <f>'Monthly Report per  Shift'!C24</f>
        <v>0</v>
      </c>
      <c r="U19" s="222" t="str">
        <f t="shared" si="9"/>
        <v/>
      </c>
      <c r="V19" s="222" t="str">
        <f t="shared" si="10"/>
        <v/>
      </c>
      <c r="W19" s="222" t="str">
        <f t="shared" si="11"/>
        <v/>
      </c>
      <c r="X19" s="222">
        <f>'Monthly Report per  Shift'!C57</f>
        <v>0</v>
      </c>
      <c r="Y19" s="222" t="str">
        <f t="shared" si="12"/>
        <v/>
      </c>
      <c r="Z19" s="111" t="str">
        <f t="shared" si="13"/>
        <v/>
      </c>
      <c r="AA19" s="222" t="str">
        <f t="shared" si="14"/>
        <v/>
      </c>
      <c r="AB19" s="111">
        <f>'Monthly Report per  Shift'!C90</f>
        <v>0</v>
      </c>
      <c r="AC19" s="222" t="str">
        <f t="shared" si="15"/>
        <v/>
      </c>
      <c r="AD19" s="111" t="str">
        <f t="shared" si="16"/>
        <v/>
      </c>
      <c r="AE19" s="33">
        <f>'15th'!J195</f>
        <v>0</v>
      </c>
      <c r="AF19" s="267"/>
      <c r="AG19" s="267"/>
      <c r="AH19" s="268" t="str">
        <f t="shared" si="17"/>
        <v/>
      </c>
    </row>
    <row r="20" spans="1:34">
      <c r="A20" s="32">
        <f t="shared" si="0"/>
        <v>0</v>
      </c>
      <c r="B20" s="36" t="s">
        <v>63</v>
      </c>
      <c r="C20" s="41"/>
      <c r="D20" s="220">
        <f>'Monthly Report per  Shift'!O25+'Monthly Report per  Shift'!O58+'Monthly Report per  Shift'!O91</f>
        <v>0</v>
      </c>
      <c r="E20" s="75">
        <f t="shared" si="1"/>
        <v>0</v>
      </c>
      <c r="F20" s="75">
        <f t="shared" si="2"/>
        <v>0</v>
      </c>
      <c r="G20" s="220">
        <f>'Monthly Report per  Shift'!P25+'Monthly Report per  Shift'!P58+'Monthly Report per  Shift'!P91</f>
        <v>0</v>
      </c>
      <c r="H20" s="42">
        <f t="shared" si="3"/>
        <v>0</v>
      </c>
      <c r="I20" s="42" t="str">
        <f>IF(D20=0,"",('Monthly Report per  Shift'!E25+'Monthly Report per  Shift'!E58+'Monthly Report per  Shift'!E91)/('Monthly Report per  Shift'!F25+'Monthly Report per  Shift'!F58+'Monthly Report per  Shift'!F91)*60)</f>
        <v/>
      </c>
      <c r="J20" s="33" t="str">
        <f t="shared" si="4"/>
        <v/>
      </c>
      <c r="K20" s="35" t="e">
        <f t="shared" si="5"/>
        <v>#DIV/0!</v>
      </c>
      <c r="L20" s="221">
        <f>'Monthly Report per  Shift'!L25+'Monthly Report per  Shift'!L58+'Monthly Report per  Shift'!L91</f>
        <v>0</v>
      </c>
      <c r="M20" s="33">
        <f t="shared" si="6"/>
        <v>22</v>
      </c>
      <c r="N20" s="269">
        <f>'Monthly Report per  Shift'!AB25+'Monthly Report per  Shift'!AB58+'Monthly Report per  Shift'!AB91</f>
        <v>0</v>
      </c>
      <c r="O20" s="317"/>
      <c r="P20" s="316">
        <f>IF(D20=0,0,(1-'Monthly Report'!AD25/'Monthly Report'!S25))</f>
        <v>0</v>
      </c>
      <c r="Q20" s="221"/>
      <c r="R20" s="33">
        <f t="shared" si="7"/>
        <v>0</v>
      </c>
      <c r="S20" s="222" t="str">
        <f t="shared" si="8"/>
        <v/>
      </c>
      <c r="T20" s="222">
        <f>'Monthly Report per  Shift'!C25</f>
        <v>0</v>
      </c>
      <c r="U20" s="222" t="str">
        <f t="shared" si="9"/>
        <v/>
      </c>
      <c r="V20" s="222" t="str">
        <f t="shared" si="10"/>
        <v/>
      </c>
      <c r="W20" s="222" t="str">
        <f t="shared" si="11"/>
        <v/>
      </c>
      <c r="X20" s="222">
        <f>'Monthly Report per  Shift'!C58</f>
        <v>0</v>
      </c>
      <c r="Y20" s="222" t="str">
        <f t="shared" si="12"/>
        <v/>
      </c>
      <c r="Z20" s="111" t="str">
        <f t="shared" si="13"/>
        <v/>
      </c>
      <c r="AA20" s="222" t="str">
        <f t="shared" si="14"/>
        <v/>
      </c>
      <c r="AB20" s="111">
        <f>'Monthly Report per  Shift'!C91</f>
        <v>0</v>
      </c>
      <c r="AC20" s="222" t="str">
        <f t="shared" si="15"/>
        <v/>
      </c>
      <c r="AD20" s="111" t="str">
        <f t="shared" si="16"/>
        <v/>
      </c>
      <c r="AE20" s="33">
        <f>'16th'!J195</f>
        <v>0</v>
      </c>
      <c r="AF20" s="267"/>
      <c r="AG20" s="267"/>
      <c r="AH20" s="268" t="str">
        <f t="shared" si="17"/>
        <v/>
      </c>
    </row>
    <row r="21" spans="1:34">
      <c r="A21" s="32">
        <f t="shared" si="0"/>
        <v>0</v>
      </c>
      <c r="B21" s="36" t="s">
        <v>64</v>
      </c>
      <c r="C21" s="41"/>
      <c r="D21" s="220">
        <f>'Monthly Report per  Shift'!O26+'Monthly Report per  Shift'!O59+'Monthly Report per  Shift'!O92</f>
        <v>0</v>
      </c>
      <c r="E21" s="75">
        <f t="shared" si="1"/>
        <v>0</v>
      </c>
      <c r="F21" s="75">
        <f t="shared" si="2"/>
        <v>0</v>
      </c>
      <c r="G21" s="220">
        <f>'Monthly Report per  Shift'!P26+'Monthly Report per  Shift'!P59+'Monthly Report per  Shift'!P92</f>
        <v>0</v>
      </c>
      <c r="H21" s="42">
        <f t="shared" si="3"/>
        <v>0</v>
      </c>
      <c r="I21" s="42" t="str">
        <f>IF(D21=0,"",('Monthly Report per  Shift'!E26+'Monthly Report per  Shift'!E59+'Monthly Report per  Shift'!E92)/('Monthly Report per  Shift'!F26+'Monthly Report per  Shift'!F59+'Monthly Report per  Shift'!F92)*60)</f>
        <v/>
      </c>
      <c r="J21" s="33" t="str">
        <f t="shared" si="4"/>
        <v/>
      </c>
      <c r="K21" s="35" t="e">
        <f t="shared" si="5"/>
        <v>#DIV/0!</v>
      </c>
      <c r="L21" s="221">
        <f>'Monthly Report per  Shift'!L26+'Monthly Report per  Shift'!L59+'Monthly Report per  Shift'!L92</f>
        <v>0</v>
      </c>
      <c r="M21" s="33">
        <f t="shared" si="6"/>
        <v>22</v>
      </c>
      <c r="N21" s="269">
        <f>'Monthly Report per  Shift'!AB26+'Monthly Report per  Shift'!AB59+'Monthly Report per  Shift'!AB92</f>
        <v>0</v>
      </c>
      <c r="O21" s="317"/>
      <c r="P21" s="316">
        <f>IF(D21=0,0,(1-'Monthly Report'!AD26/'Monthly Report'!S26))</f>
        <v>0</v>
      </c>
      <c r="Q21" s="221"/>
      <c r="R21" s="33">
        <f t="shared" si="7"/>
        <v>0</v>
      </c>
      <c r="S21" s="222" t="str">
        <f t="shared" si="8"/>
        <v/>
      </c>
      <c r="T21" s="222">
        <f>'Monthly Report per  Shift'!C26</f>
        <v>0</v>
      </c>
      <c r="U21" s="222" t="str">
        <f t="shared" si="9"/>
        <v/>
      </c>
      <c r="V21" s="222" t="str">
        <f t="shared" si="10"/>
        <v/>
      </c>
      <c r="W21" s="222" t="str">
        <f t="shared" si="11"/>
        <v/>
      </c>
      <c r="X21" s="222">
        <f>'Monthly Report per  Shift'!C59</f>
        <v>0</v>
      </c>
      <c r="Y21" s="222" t="str">
        <f t="shared" si="12"/>
        <v/>
      </c>
      <c r="Z21" s="111" t="str">
        <f t="shared" si="13"/>
        <v/>
      </c>
      <c r="AA21" s="222" t="str">
        <f t="shared" si="14"/>
        <v/>
      </c>
      <c r="AB21" s="111">
        <f>'Monthly Report per  Shift'!C92</f>
        <v>0</v>
      </c>
      <c r="AC21" s="222" t="str">
        <f t="shared" si="15"/>
        <v/>
      </c>
      <c r="AD21" s="111" t="str">
        <f t="shared" si="16"/>
        <v/>
      </c>
      <c r="AE21" s="33">
        <f>'17th'!J195</f>
        <v>0</v>
      </c>
      <c r="AF21" s="267"/>
      <c r="AG21" s="267"/>
      <c r="AH21" s="268" t="str">
        <f t="shared" si="17"/>
        <v/>
      </c>
    </row>
    <row r="22" spans="1:34">
      <c r="A22" s="32">
        <f t="shared" si="0"/>
        <v>0</v>
      </c>
      <c r="B22" s="36" t="s">
        <v>65</v>
      </c>
      <c r="C22" s="41"/>
      <c r="D22" s="220">
        <f>'Monthly Report per  Shift'!O27+'Monthly Report per  Shift'!O60+'Monthly Report per  Shift'!O93</f>
        <v>0</v>
      </c>
      <c r="E22" s="75">
        <f t="shared" si="1"/>
        <v>0</v>
      </c>
      <c r="F22" s="75">
        <f t="shared" si="2"/>
        <v>0</v>
      </c>
      <c r="G22" s="220">
        <f>'Monthly Report per  Shift'!P27+'Monthly Report per  Shift'!P60+'Monthly Report per  Shift'!P93</f>
        <v>0</v>
      </c>
      <c r="H22" s="42">
        <f t="shared" si="3"/>
        <v>0</v>
      </c>
      <c r="I22" s="42" t="str">
        <f>IF(D22=0,"",('Monthly Report per  Shift'!E27+'Monthly Report per  Shift'!E60+'Monthly Report per  Shift'!E93)/('Monthly Report per  Shift'!F27+'Monthly Report per  Shift'!F60+'Monthly Report per  Shift'!F93)*60)</f>
        <v/>
      </c>
      <c r="J22" s="33" t="str">
        <f t="shared" si="4"/>
        <v/>
      </c>
      <c r="K22" s="35" t="e">
        <f t="shared" si="5"/>
        <v>#DIV/0!</v>
      </c>
      <c r="L22" s="221">
        <f>'Monthly Report per  Shift'!L27+'Monthly Report per  Shift'!L60+'Monthly Report per  Shift'!L93</f>
        <v>0</v>
      </c>
      <c r="M22" s="33">
        <f t="shared" si="6"/>
        <v>22</v>
      </c>
      <c r="N22" s="269">
        <f>'Monthly Report per  Shift'!AB27+'Monthly Report per  Shift'!AB60+'Monthly Report per  Shift'!AB93</f>
        <v>0</v>
      </c>
      <c r="O22" s="317"/>
      <c r="P22" s="316">
        <f>IF(D22=0,0,(1-'Monthly Report'!AD27/'Monthly Report'!S27))</f>
        <v>0</v>
      </c>
      <c r="Q22" s="221"/>
      <c r="R22" s="33">
        <f t="shared" si="7"/>
        <v>0</v>
      </c>
      <c r="S22" s="222" t="str">
        <f t="shared" si="8"/>
        <v/>
      </c>
      <c r="T22" s="222">
        <f>'Monthly Report per  Shift'!C27</f>
        <v>0</v>
      </c>
      <c r="U22" s="222" t="str">
        <f t="shared" si="9"/>
        <v/>
      </c>
      <c r="V22" s="222" t="str">
        <f t="shared" si="10"/>
        <v/>
      </c>
      <c r="W22" s="222" t="str">
        <f t="shared" si="11"/>
        <v/>
      </c>
      <c r="X22" s="222">
        <f>'Monthly Report per  Shift'!C60</f>
        <v>0</v>
      </c>
      <c r="Y22" s="222" t="str">
        <f t="shared" si="12"/>
        <v/>
      </c>
      <c r="Z22" s="111" t="str">
        <f t="shared" si="13"/>
        <v/>
      </c>
      <c r="AA22" s="222" t="str">
        <f t="shared" si="14"/>
        <v/>
      </c>
      <c r="AB22" s="111">
        <f>'Monthly Report per  Shift'!C93</f>
        <v>0</v>
      </c>
      <c r="AC22" s="222" t="str">
        <f t="shared" si="15"/>
        <v/>
      </c>
      <c r="AD22" s="111" t="str">
        <f t="shared" si="16"/>
        <v/>
      </c>
      <c r="AE22" s="33">
        <f>'18th'!J195</f>
        <v>0</v>
      </c>
      <c r="AF22" s="267"/>
      <c r="AG22" s="267"/>
      <c r="AH22" s="268" t="str">
        <f t="shared" si="17"/>
        <v/>
      </c>
    </row>
    <row r="23" spans="1:34">
      <c r="A23" s="32">
        <f t="shared" si="0"/>
        <v>0</v>
      </c>
      <c r="B23" s="36" t="s">
        <v>66</v>
      </c>
      <c r="C23" s="41"/>
      <c r="D23" s="220">
        <f>'Monthly Report per  Shift'!O28+'Monthly Report per  Shift'!O61+'Monthly Report per  Shift'!O94</f>
        <v>0</v>
      </c>
      <c r="E23" s="75">
        <f t="shared" si="1"/>
        <v>0</v>
      </c>
      <c r="F23" s="75">
        <f t="shared" si="2"/>
        <v>0</v>
      </c>
      <c r="G23" s="220">
        <f>'Monthly Report per  Shift'!P28+'Monthly Report per  Shift'!P61+'Monthly Report per  Shift'!P94</f>
        <v>0</v>
      </c>
      <c r="H23" s="42">
        <f t="shared" si="3"/>
        <v>0</v>
      </c>
      <c r="I23" s="42" t="str">
        <f>IF(D23=0,"",('Monthly Report per  Shift'!E28+'Monthly Report per  Shift'!E61+'Monthly Report per  Shift'!E94)/('Monthly Report per  Shift'!F28+'Monthly Report per  Shift'!F61+'Monthly Report per  Shift'!F94)*60)</f>
        <v/>
      </c>
      <c r="J23" s="33" t="str">
        <f t="shared" si="4"/>
        <v/>
      </c>
      <c r="K23" s="35" t="e">
        <f t="shared" si="5"/>
        <v>#DIV/0!</v>
      </c>
      <c r="L23" s="221">
        <f>'Monthly Report per  Shift'!L28+'Monthly Report per  Shift'!L61+'Monthly Report per  Shift'!L94</f>
        <v>0</v>
      </c>
      <c r="M23" s="33">
        <f t="shared" si="6"/>
        <v>22</v>
      </c>
      <c r="N23" s="269">
        <f>'Monthly Report per  Shift'!AB28+'Monthly Report per  Shift'!AB61+'Monthly Report per  Shift'!AB94</f>
        <v>0</v>
      </c>
      <c r="O23" s="317"/>
      <c r="P23" s="316">
        <f>IF(D23=0,0,(1-'Monthly Report'!AD28/'Monthly Report'!S28))</f>
        <v>0</v>
      </c>
      <c r="Q23" s="221"/>
      <c r="R23" s="33">
        <f t="shared" si="7"/>
        <v>0</v>
      </c>
      <c r="S23" s="222" t="str">
        <f t="shared" si="8"/>
        <v/>
      </c>
      <c r="T23" s="222">
        <f>'Monthly Report per  Shift'!C28</f>
        <v>0</v>
      </c>
      <c r="U23" s="222" t="str">
        <f t="shared" si="9"/>
        <v/>
      </c>
      <c r="V23" s="222" t="str">
        <f t="shared" si="10"/>
        <v/>
      </c>
      <c r="W23" s="222" t="str">
        <f t="shared" si="11"/>
        <v/>
      </c>
      <c r="X23" s="222">
        <f>'Monthly Report per  Shift'!C61</f>
        <v>0</v>
      </c>
      <c r="Y23" s="222" t="str">
        <f t="shared" si="12"/>
        <v/>
      </c>
      <c r="Z23" s="111" t="str">
        <f t="shared" si="13"/>
        <v/>
      </c>
      <c r="AA23" s="222" t="str">
        <f t="shared" si="14"/>
        <v/>
      </c>
      <c r="AB23" s="111">
        <f>'Monthly Report per  Shift'!C94</f>
        <v>0</v>
      </c>
      <c r="AC23" s="222" t="str">
        <f t="shared" si="15"/>
        <v/>
      </c>
      <c r="AD23" s="111" t="str">
        <f t="shared" si="16"/>
        <v/>
      </c>
      <c r="AE23" s="33">
        <f>'19th'!J195</f>
        <v>0</v>
      </c>
      <c r="AF23" s="267"/>
      <c r="AG23" s="267"/>
      <c r="AH23" s="268" t="str">
        <f t="shared" si="17"/>
        <v/>
      </c>
    </row>
    <row r="24" spans="1:34">
      <c r="A24" s="32">
        <f t="shared" si="0"/>
        <v>0</v>
      </c>
      <c r="B24" s="36" t="s">
        <v>67</v>
      </c>
      <c r="C24" s="41"/>
      <c r="D24" s="220">
        <f>'Monthly Report per  Shift'!O29+'Monthly Report per  Shift'!O62+'Monthly Report per  Shift'!O95</f>
        <v>0</v>
      </c>
      <c r="E24" s="75">
        <f t="shared" si="1"/>
        <v>0</v>
      </c>
      <c r="F24" s="75">
        <f t="shared" si="2"/>
        <v>0</v>
      </c>
      <c r="G24" s="220">
        <f>'Monthly Report per  Shift'!P29+'Monthly Report per  Shift'!P62+'Monthly Report per  Shift'!P95</f>
        <v>0</v>
      </c>
      <c r="H24" s="42">
        <f t="shared" si="3"/>
        <v>0</v>
      </c>
      <c r="I24" s="42" t="str">
        <f>IF(D24=0,"",('Monthly Report per  Shift'!E29+'Monthly Report per  Shift'!E62+'Monthly Report per  Shift'!E95)/('Monthly Report per  Shift'!F29+'Monthly Report per  Shift'!F62+'Monthly Report per  Shift'!F95)*60)</f>
        <v/>
      </c>
      <c r="J24" s="33" t="str">
        <f t="shared" si="4"/>
        <v/>
      </c>
      <c r="K24" s="35" t="e">
        <f t="shared" si="5"/>
        <v>#DIV/0!</v>
      </c>
      <c r="L24" s="221">
        <f>'Monthly Report per  Shift'!L29+'Monthly Report per  Shift'!L62+'Monthly Report per  Shift'!L95</f>
        <v>0</v>
      </c>
      <c r="M24" s="33">
        <f t="shared" si="6"/>
        <v>22</v>
      </c>
      <c r="N24" s="269">
        <f>'Monthly Report per  Shift'!AB29+'Monthly Report per  Shift'!AB62+'Monthly Report per  Shift'!AB95</f>
        <v>0</v>
      </c>
      <c r="O24" s="317"/>
      <c r="P24" s="316">
        <f>IF(D24=0,0,(1-'Monthly Report'!AD29/'Monthly Report'!S29))</f>
        <v>0</v>
      </c>
      <c r="Q24" s="221"/>
      <c r="R24" s="33">
        <f t="shared" si="7"/>
        <v>0</v>
      </c>
      <c r="S24" s="222" t="str">
        <f t="shared" si="8"/>
        <v/>
      </c>
      <c r="T24" s="222">
        <f>'Monthly Report per  Shift'!C29</f>
        <v>0</v>
      </c>
      <c r="U24" s="222" t="str">
        <f t="shared" si="9"/>
        <v/>
      </c>
      <c r="V24" s="222" t="str">
        <f t="shared" si="10"/>
        <v/>
      </c>
      <c r="W24" s="222" t="str">
        <f t="shared" si="11"/>
        <v/>
      </c>
      <c r="X24" s="222">
        <f>'Monthly Report per  Shift'!C62</f>
        <v>0</v>
      </c>
      <c r="Y24" s="222" t="str">
        <f t="shared" si="12"/>
        <v/>
      </c>
      <c r="Z24" s="111" t="str">
        <f t="shared" si="13"/>
        <v/>
      </c>
      <c r="AA24" s="222" t="str">
        <f t="shared" si="14"/>
        <v/>
      </c>
      <c r="AB24" s="111">
        <f>'Monthly Report per  Shift'!C95</f>
        <v>0</v>
      </c>
      <c r="AC24" s="222" t="str">
        <f t="shared" si="15"/>
        <v/>
      </c>
      <c r="AD24" s="111" t="str">
        <f t="shared" si="16"/>
        <v/>
      </c>
      <c r="AE24" s="33">
        <f>'20th'!J195</f>
        <v>0</v>
      </c>
      <c r="AF24" s="267"/>
      <c r="AG24" s="267"/>
      <c r="AH24" s="268" t="str">
        <f t="shared" si="17"/>
        <v/>
      </c>
    </row>
    <row r="25" spans="1:34">
      <c r="A25" s="32">
        <f t="shared" si="0"/>
        <v>0</v>
      </c>
      <c r="B25" s="36" t="s">
        <v>68</v>
      </c>
      <c r="C25" s="41"/>
      <c r="D25" s="220">
        <f>'Monthly Report per  Shift'!O30+'Monthly Report per  Shift'!O63+'Monthly Report per  Shift'!O96</f>
        <v>0</v>
      </c>
      <c r="E25" s="75">
        <f t="shared" si="1"/>
        <v>0</v>
      </c>
      <c r="F25" s="75">
        <f t="shared" si="2"/>
        <v>0</v>
      </c>
      <c r="G25" s="220">
        <f>'Monthly Report per  Shift'!P30+'Monthly Report per  Shift'!P63+'Monthly Report per  Shift'!P96</f>
        <v>0</v>
      </c>
      <c r="H25" s="42">
        <f t="shared" si="3"/>
        <v>0</v>
      </c>
      <c r="I25" s="42" t="str">
        <f>IF(D25=0,"",('Monthly Report per  Shift'!E30+'Monthly Report per  Shift'!E63+'Monthly Report per  Shift'!E96)/('Monthly Report per  Shift'!F30+'Monthly Report per  Shift'!F63+'Monthly Report per  Shift'!F96)*60)</f>
        <v/>
      </c>
      <c r="J25" s="33" t="str">
        <f t="shared" si="4"/>
        <v/>
      </c>
      <c r="K25" s="35" t="e">
        <f t="shared" si="5"/>
        <v>#DIV/0!</v>
      </c>
      <c r="L25" s="221">
        <f>'Monthly Report per  Shift'!L30+'Monthly Report per  Shift'!L63+'Monthly Report per  Shift'!L96</f>
        <v>0</v>
      </c>
      <c r="M25" s="33">
        <f t="shared" si="6"/>
        <v>22</v>
      </c>
      <c r="N25" s="269">
        <f>'Monthly Report per  Shift'!AB30+'Monthly Report per  Shift'!AB63+'Monthly Report per  Shift'!AB96</f>
        <v>0</v>
      </c>
      <c r="O25" s="317"/>
      <c r="P25" s="316">
        <f>IF(D25=0,0,(1-'Monthly Report'!AD30/'Monthly Report'!S30))</f>
        <v>0</v>
      </c>
      <c r="Q25" s="221"/>
      <c r="R25" s="33">
        <f t="shared" si="7"/>
        <v>0</v>
      </c>
      <c r="S25" s="222" t="str">
        <f t="shared" si="8"/>
        <v/>
      </c>
      <c r="T25" s="222">
        <f>'Monthly Report per  Shift'!C30</f>
        <v>0</v>
      </c>
      <c r="U25" s="222" t="str">
        <f t="shared" si="9"/>
        <v/>
      </c>
      <c r="V25" s="222" t="str">
        <f t="shared" si="10"/>
        <v/>
      </c>
      <c r="W25" s="222" t="str">
        <f t="shared" si="11"/>
        <v/>
      </c>
      <c r="X25" s="222">
        <f>'Monthly Report per  Shift'!C63</f>
        <v>0</v>
      </c>
      <c r="Y25" s="222" t="str">
        <f t="shared" si="12"/>
        <v/>
      </c>
      <c r="Z25" s="111" t="str">
        <f t="shared" si="13"/>
        <v/>
      </c>
      <c r="AA25" s="222" t="str">
        <f t="shared" si="14"/>
        <v/>
      </c>
      <c r="AB25" s="111">
        <f>'Monthly Report per  Shift'!C96</f>
        <v>0</v>
      </c>
      <c r="AC25" s="222" t="str">
        <f t="shared" si="15"/>
        <v/>
      </c>
      <c r="AD25" s="111" t="str">
        <f t="shared" si="16"/>
        <v/>
      </c>
      <c r="AE25" s="33">
        <f>'21th'!J195</f>
        <v>0</v>
      </c>
      <c r="AF25" s="267"/>
      <c r="AG25" s="267"/>
      <c r="AH25" s="268" t="str">
        <f t="shared" si="17"/>
        <v/>
      </c>
    </row>
    <row r="26" spans="1:34">
      <c r="A26" s="32">
        <f t="shared" si="0"/>
        <v>0</v>
      </c>
      <c r="B26" s="36" t="s">
        <v>69</v>
      </c>
      <c r="C26" s="41"/>
      <c r="D26" s="220">
        <f>'Monthly Report per  Shift'!O31+'Monthly Report per  Shift'!O64+'Monthly Report per  Shift'!O97</f>
        <v>0</v>
      </c>
      <c r="E26" s="75">
        <f t="shared" si="1"/>
        <v>0</v>
      </c>
      <c r="F26" s="75">
        <f t="shared" si="2"/>
        <v>0</v>
      </c>
      <c r="G26" s="220">
        <f>'Monthly Report per  Shift'!P31+'Monthly Report per  Shift'!P64+'Monthly Report per  Shift'!P97</f>
        <v>0</v>
      </c>
      <c r="H26" s="42">
        <f t="shared" si="3"/>
        <v>0</v>
      </c>
      <c r="I26" s="42" t="str">
        <f>IF(D26=0,"",('Monthly Report per  Shift'!E31+'Monthly Report per  Shift'!E64+'Monthly Report per  Shift'!E97)/('Monthly Report per  Shift'!F31+'Monthly Report per  Shift'!F64+'Monthly Report per  Shift'!F97)*60)</f>
        <v/>
      </c>
      <c r="J26" s="33" t="str">
        <f t="shared" si="4"/>
        <v/>
      </c>
      <c r="K26" s="35" t="e">
        <f t="shared" si="5"/>
        <v>#DIV/0!</v>
      </c>
      <c r="L26" s="221">
        <f>'Monthly Report per  Shift'!L31+'Monthly Report per  Shift'!L64+'Monthly Report per  Shift'!L97</f>
        <v>0</v>
      </c>
      <c r="M26" s="33">
        <f t="shared" si="6"/>
        <v>22</v>
      </c>
      <c r="N26" s="269">
        <f>'Monthly Report per  Shift'!AB31+'Monthly Report per  Shift'!AB64+'Monthly Report per  Shift'!AB97</f>
        <v>0</v>
      </c>
      <c r="O26" s="317"/>
      <c r="P26" s="316">
        <f>IF(D26=0,0,(1-'Monthly Report'!AD31/'Monthly Report'!S31))</f>
        <v>0</v>
      </c>
      <c r="Q26" s="221"/>
      <c r="R26" s="33">
        <f t="shared" si="7"/>
        <v>0</v>
      </c>
      <c r="S26" s="222" t="str">
        <f t="shared" si="8"/>
        <v/>
      </c>
      <c r="T26" s="222">
        <f>'Monthly Report per  Shift'!C31</f>
        <v>0</v>
      </c>
      <c r="U26" s="222" t="str">
        <f t="shared" si="9"/>
        <v/>
      </c>
      <c r="V26" s="222" t="str">
        <f t="shared" si="10"/>
        <v/>
      </c>
      <c r="W26" s="222" t="str">
        <f t="shared" si="11"/>
        <v/>
      </c>
      <c r="X26" s="222">
        <f>'Monthly Report per  Shift'!C64</f>
        <v>0</v>
      </c>
      <c r="Y26" s="222" t="str">
        <f t="shared" si="12"/>
        <v/>
      </c>
      <c r="Z26" s="111" t="str">
        <f t="shared" si="13"/>
        <v/>
      </c>
      <c r="AA26" s="222" t="str">
        <f t="shared" si="14"/>
        <v/>
      </c>
      <c r="AB26" s="111">
        <f>'Monthly Report per  Shift'!C97</f>
        <v>0</v>
      </c>
      <c r="AC26" s="222" t="str">
        <f t="shared" si="15"/>
        <v/>
      </c>
      <c r="AD26" s="111" t="str">
        <f t="shared" si="16"/>
        <v/>
      </c>
      <c r="AE26" s="33">
        <f>'22th'!J195</f>
        <v>0</v>
      </c>
      <c r="AF26" s="267"/>
      <c r="AG26" s="267"/>
      <c r="AH26" s="268" t="str">
        <f t="shared" si="17"/>
        <v/>
      </c>
    </row>
    <row r="27" spans="1:34">
      <c r="A27" s="32">
        <f t="shared" si="0"/>
        <v>0</v>
      </c>
      <c r="B27" s="36" t="s">
        <v>70</v>
      </c>
      <c r="C27" s="41"/>
      <c r="D27" s="220">
        <f>'Monthly Report per  Shift'!O32+'Monthly Report per  Shift'!O65+'Monthly Report per  Shift'!O98</f>
        <v>0</v>
      </c>
      <c r="E27" s="75">
        <f t="shared" si="1"/>
        <v>0</v>
      </c>
      <c r="F27" s="75">
        <f t="shared" si="2"/>
        <v>0</v>
      </c>
      <c r="G27" s="220">
        <f>'Monthly Report per  Shift'!P32+'Monthly Report per  Shift'!P65+'Monthly Report per  Shift'!P98</f>
        <v>0</v>
      </c>
      <c r="H27" s="42">
        <f t="shared" si="3"/>
        <v>0</v>
      </c>
      <c r="I27" s="42" t="str">
        <f>IF(D27=0,"",('Monthly Report per  Shift'!E32+'Monthly Report per  Shift'!E65+'Monthly Report per  Shift'!E98)/('Monthly Report per  Shift'!F32+'Monthly Report per  Shift'!F65+'Monthly Report per  Shift'!F98)*60)</f>
        <v/>
      </c>
      <c r="J27" s="33" t="str">
        <f t="shared" si="4"/>
        <v/>
      </c>
      <c r="K27" s="35" t="e">
        <f t="shared" si="5"/>
        <v>#DIV/0!</v>
      </c>
      <c r="L27" s="221">
        <f>'Monthly Report per  Shift'!L32+'Monthly Report per  Shift'!L65+'Monthly Report per  Shift'!L98</f>
        <v>0</v>
      </c>
      <c r="M27" s="33">
        <f t="shared" si="6"/>
        <v>22</v>
      </c>
      <c r="N27" s="269">
        <f>'Monthly Report per  Shift'!AB32+'Monthly Report per  Shift'!AB65+'Monthly Report per  Shift'!AB98</f>
        <v>0</v>
      </c>
      <c r="O27" s="317"/>
      <c r="P27" s="316">
        <f>IF(D27=0,0,(1-'Monthly Report'!AD32/'Monthly Report'!S32))</f>
        <v>0</v>
      </c>
      <c r="Q27" s="221"/>
      <c r="R27" s="33">
        <f t="shared" si="7"/>
        <v>0</v>
      </c>
      <c r="S27" s="222" t="str">
        <f t="shared" si="8"/>
        <v/>
      </c>
      <c r="T27" s="222">
        <f>'Monthly Report per  Shift'!C32</f>
        <v>0</v>
      </c>
      <c r="U27" s="222" t="str">
        <f t="shared" si="9"/>
        <v/>
      </c>
      <c r="V27" s="222" t="str">
        <f t="shared" si="10"/>
        <v/>
      </c>
      <c r="W27" s="222" t="str">
        <f t="shared" si="11"/>
        <v/>
      </c>
      <c r="X27" s="222">
        <f>'Monthly Report per  Shift'!C65</f>
        <v>0</v>
      </c>
      <c r="Y27" s="222" t="str">
        <f t="shared" si="12"/>
        <v/>
      </c>
      <c r="Z27" s="111" t="str">
        <f t="shared" si="13"/>
        <v/>
      </c>
      <c r="AA27" s="222" t="str">
        <f t="shared" si="14"/>
        <v/>
      </c>
      <c r="AB27" s="111">
        <f>'Monthly Report per  Shift'!C98</f>
        <v>0</v>
      </c>
      <c r="AC27" s="222" t="str">
        <f t="shared" si="15"/>
        <v/>
      </c>
      <c r="AD27" s="111" t="str">
        <f t="shared" si="16"/>
        <v/>
      </c>
      <c r="AE27" s="33">
        <f>'23th'!J195</f>
        <v>0</v>
      </c>
      <c r="AF27" s="267"/>
      <c r="AG27" s="267"/>
      <c r="AH27" s="268" t="str">
        <f t="shared" si="17"/>
        <v/>
      </c>
    </row>
    <row r="28" spans="1:34">
      <c r="A28" s="32">
        <f t="shared" si="0"/>
        <v>0</v>
      </c>
      <c r="B28" s="36" t="s">
        <v>71</v>
      </c>
      <c r="C28" s="41"/>
      <c r="D28" s="220">
        <f>'Monthly Report per  Shift'!O33+'Monthly Report per  Shift'!O66+'Monthly Report per  Shift'!O99</f>
        <v>0</v>
      </c>
      <c r="E28" s="75">
        <f t="shared" si="1"/>
        <v>0</v>
      </c>
      <c r="F28" s="75">
        <f t="shared" si="2"/>
        <v>0</v>
      </c>
      <c r="G28" s="220">
        <f>'Monthly Report per  Shift'!P33+'Monthly Report per  Shift'!P66+'Monthly Report per  Shift'!P99</f>
        <v>0</v>
      </c>
      <c r="H28" s="42">
        <f t="shared" si="3"/>
        <v>0</v>
      </c>
      <c r="I28" s="42" t="str">
        <f>IF(D28=0,"",('Monthly Report per  Shift'!E33+'Monthly Report per  Shift'!E66+'Monthly Report per  Shift'!E99)/('Monthly Report per  Shift'!F33+'Monthly Report per  Shift'!F66+'Monthly Report per  Shift'!F99)*60)</f>
        <v/>
      </c>
      <c r="J28" s="33" t="str">
        <f t="shared" si="4"/>
        <v/>
      </c>
      <c r="K28" s="35" t="e">
        <f t="shared" si="5"/>
        <v>#DIV/0!</v>
      </c>
      <c r="L28" s="221">
        <f>'Monthly Report per  Shift'!L33+'Monthly Report per  Shift'!L66+'Monthly Report per  Shift'!L99</f>
        <v>0</v>
      </c>
      <c r="M28" s="33">
        <f t="shared" si="6"/>
        <v>22</v>
      </c>
      <c r="N28" s="269">
        <f>'Monthly Report per  Shift'!AB33+'Monthly Report per  Shift'!AB66+'Monthly Report per  Shift'!AB99</f>
        <v>0</v>
      </c>
      <c r="O28" s="317"/>
      <c r="P28" s="316">
        <f>IF(D28=0,0,(1-'Monthly Report'!AD33/'Monthly Report'!S33))</f>
        <v>0</v>
      </c>
      <c r="Q28" s="221"/>
      <c r="R28" s="33">
        <f t="shared" si="7"/>
        <v>0</v>
      </c>
      <c r="S28" s="222" t="str">
        <f t="shared" si="8"/>
        <v/>
      </c>
      <c r="T28" s="222">
        <f>'Monthly Report per  Shift'!C33</f>
        <v>0</v>
      </c>
      <c r="U28" s="222" t="str">
        <f t="shared" si="9"/>
        <v/>
      </c>
      <c r="V28" s="222" t="str">
        <f t="shared" si="10"/>
        <v/>
      </c>
      <c r="W28" s="222" t="str">
        <f t="shared" si="11"/>
        <v/>
      </c>
      <c r="X28" s="222">
        <f>'Monthly Report per  Shift'!C66</f>
        <v>0</v>
      </c>
      <c r="Y28" s="222" t="str">
        <f t="shared" si="12"/>
        <v/>
      </c>
      <c r="Z28" s="111" t="str">
        <f t="shared" si="13"/>
        <v/>
      </c>
      <c r="AA28" s="222" t="str">
        <f t="shared" si="14"/>
        <v/>
      </c>
      <c r="AB28" s="111">
        <f>'Monthly Report per  Shift'!C99</f>
        <v>0</v>
      </c>
      <c r="AC28" s="222" t="str">
        <f t="shared" si="15"/>
        <v/>
      </c>
      <c r="AD28" s="111" t="str">
        <f t="shared" si="16"/>
        <v/>
      </c>
      <c r="AE28" s="33">
        <f>'24th'!J195</f>
        <v>0</v>
      </c>
      <c r="AF28" s="267"/>
      <c r="AG28" s="267"/>
      <c r="AH28" s="268" t="str">
        <f t="shared" si="17"/>
        <v/>
      </c>
    </row>
    <row r="29" spans="1:34">
      <c r="A29" s="32">
        <f t="shared" si="0"/>
        <v>0</v>
      </c>
      <c r="B29" s="36" t="s">
        <v>72</v>
      </c>
      <c r="C29" s="41"/>
      <c r="D29" s="220">
        <f>'Monthly Report per  Shift'!O34+'Monthly Report per  Shift'!O67+'Monthly Report per  Shift'!O100</f>
        <v>0</v>
      </c>
      <c r="E29" s="75">
        <f t="shared" si="1"/>
        <v>0</v>
      </c>
      <c r="F29" s="75">
        <f t="shared" si="2"/>
        <v>0</v>
      </c>
      <c r="G29" s="220">
        <f>'Monthly Report per  Shift'!P34+'Monthly Report per  Shift'!P67+'Monthly Report per  Shift'!P100</f>
        <v>0</v>
      </c>
      <c r="H29" s="42">
        <f t="shared" si="3"/>
        <v>0</v>
      </c>
      <c r="I29" s="42" t="str">
        <f>IF(D29=0,"",('Monthly Report per  Shift'!E34+'Monthly Report per  Shift'!E67+'Monthly Report per  Shift'!E100)/('Monthly Report per  Shift'!F34+'Monthly Report per  Shift'!F67+'Monthly Report per  Shift'!F100)*60)</f>
        <v/>
      </c>
      <c r="J29" s="33" t="str">
        <f t="shared" si="4"/>
        <v/>
      </c>
      <c r="K29" s="35" t="e">
        <f t="shared" si="5"/>
        <v>#DIV/0!</v>
      </c>
      <c r="L29" s="221">
        <f>'Monthly Report per  Shift'!L34+'Monthly Report per  Shift'!L67+'Monthly Report per  Shift'!L100</f>
        <v>0</v>
      </c>
      <c r="M29" s="33">
        <f t="shared" si="6"/>
        <v>22</v>
      </c>
      <c r="N29" s="269">
        <f>'Monthly Report per  Shift'!AB34+'Monthly Report per  Shift'!AB67+'Monthly Report per  Shift'!AB100</f>
        <v>0</v>
      </c>
      <c r="O29" s="317"/>
      <c r="P29" s="316">
        <f>IF(D29=0,0,(1-'Monthly Report'!AD34/'Monthly Report'!S34))</f>
        <v>0</v>
      </c>
      <c r="Q29" s="221"/>
      <c r="R29" s="33">
        <f t="shared" si="7"/>
        <v>0</v>
      </c>
      <c r="S29" s="222" t="str">
        <f t="shared" si="8"/>
        <v/>
      </c>
      <c r="T29" s="222">
        <f>'Monthly Report per  Shift'!C34</f>
        <v>0</v>
      </c>
      <c r="U29" s="222" t="str">
        <f t="shared" si="9"/>
        <v/>
      </c>
      <c r="V29" s="222" t="str">
        <f t="shared" si="10"/>
        <v/>
      </c>
      <c r="W29" s="222" t="str">
        <f t="shared" si="11"/>
        <v/>
      </c>
      <c r="X29" s="222">
        <f>'Monthly Report per  Shift'!C67</f>
        <v>0</v>
      </c>
      <c r="Y29" s="222" t="str">
        <f t="shared" si="12"/>
        <v/>
      </c>
      <c r="Z29" s="111" t="str">
        <f t="shared" si="13"/>
        <v/>
      </c>
      <c r="AA29" s="222" t="str">
        <f t="shared" si="14"/>
        <v/>
      </c>
      <c r="AB29" s="111">
        <f>'Monthly Report per  Shift'!C100</f>
        <v>0</v>
      </c>
      <c r="AC29" s="222" t="str">
        <f t="shared" si="15"/>
        <v/>
      </c>
      <c r="AD29" s="111" t="str">
        <f t="shared" si="16"/>
        <v/>
      </c>
      <c r="AE29" s="33">
        <f>'25th'!J195</f>
        <v>0</v>
      </c>
      <c r="AF29" s="267"/>
      <c r="AG29" s="267"/>
      <c r="AH29" s="268" t="str">
        <f t="shared" si="17"/>
        <v/>
      </c>
    </row>
    <row r="30" spans="1:34">
      <c r="A30" s="32">
        <f t="shared" si="0"/>
        <v>0</v>
      </c>
      <c r="B30" s="36" t="s">
        <v>73</v>
      </c>
      <c r="C30" s="41"/>
      <c r="D30" s="220">
        <f>'Monthly Report per  Shift'!O35+'Monthly Report per  Shift'!O68+'Monthly Report per  Shift'!O101</f>
        <v>0</v>
      </c>
      <c r="E30" s="75">
        <f t="shared" si="1"/>
        <v>0</v>
      </c>
      <c r="F30" s="75">
        <f t="shared" si="2"/>
        <v>0</v>
      </c>
      <c r="G30" s="220">
        <f>'Monthly Report per  Shift'!P35+'Monthly Report per  Shift'!P68+'Monthly Report per  Shift'!P101</f>
        <v>0</v>
      </c>
      <c r="H30" s="42">
        <f t="shared" si="3"/>
        <v>0</v>
      </c>
      <c r="I30" s="42" t="str">
        <f>IF(D30=0,"",('Monthly Report per  Shift'!E35+'Monthly Report per  Shift'!E68+'Monthly Report per  Shift'!E101)/('Monthly Report per  Shift'!F35+'Monthly Report per  Shift'!F68+'Monthly Report per  Shift'!F101)*60)</f>
        <v/>
      </c>
      <c r="J30" s="33" t="str">
        <f t="shared" si="4"/>
        <v/>
      </c>
      <c r="K30" s="35" t="e">
        <f t="shared" si="5"/>
        <v>#DIV/0!</v>
      </c>
      <c r="L30" s="221">
        <f>'Monthly Report per  Shift'!L35+'Monthly Report per  Shift'!L68+'Monthly Report per  Shift'!L101</f>
        <v>0</v>
      </c>
      <c r="M30" s="33">
        <f t="shared" si="6"/>
        <v>22</v>
      </c>
      <c r="N30" s="269">
        <f>'Monthly Report per  Shift'!AB35+'Monthly Report per  Shift'!AB68+'Monthly Report per  Shift'!AB101</f>
        <v>0</v>
      </c>
      <c r="O30" s="317"/>
      <c r="P30" s="316">
        <f>IF(D30=0,0,(1-'Monthly Report'!AD35/'Monthly Report'!S35))</f>
        <v>0</v>
      </c>
      <c r="Q30" s="221"/>
      <c r="R30" s="33">
        <f t="shared" si="7"/>
        <v>0</v>
      </c>
      <c r="S30" s="222" t="str">
        <f t="shared" si="8"/>
        <v/>
      </c>
      <c r="T30" s="222">
        <f>'Monthly Report per  Shift'!C35</f>
        <v>0</v>
      </c>
      <c r="U30" s="222" t="str">
        <f t="shared" si="9"/>
        <v/>
      </c>
      <c r="V30" s="222" t="str">
        <f t="shared" si="10"/>
        <v/>
      </c>
      <c r="W30" s="222" t="str">
        <f t="shared" si="11"/>
        <v/>
      </c>
      <c r="X30" s="222">
        <f>'Monthly Report per  Shift'!C68</f>
        <v>0</v>
      </c>
      <c r="Y30" s="222" t="str">
        <f t="shared" si="12"/>
        <v/>
      </c>
      <c r="Z30" s="111" t="str">
        <f t="shared" si="13"/>
        <v/>
      </c>
      <c r="AA30" s="222" t="str">
        <f t="shared" si="14"/>
        <v/>
      </c>
      <c r="AB30" s="111">
        <f>'Monthly Report per  Shift'!C101</f>
        <v>0</v>
      </c>
      <c r="AC30" s="222" t="str">
        <f t="shared" si="15"/>
        <v/>
      </c>
      <c r="AD30" s="111" t="str">
        <f t="shared" si="16"/>
        <v/>
      </c>
      <c r="AE30" s="33">
        <f>'26th'!J195</f>
        <v>0</v>
      </c>
      <c r="AF30" s="267"/>
      <c r="AG30" s="267"/>
      <c r="AH30" s="268" t="str">
        <f t="shared" si="17"/>
        <v/>
      </c>
    </row>
    <row r="31" spans="1:34">
      <c r="A31" s="32">
        <f t="shared" si="0"/>
        <v>0</v>
      </c>
      <c r="B31" s="36" t="s">
        <v>74</v>
      </c>
      <c r="C31" s="41"/>
      <c r="D31" s="220">
        <f>'Monthly Report per  Shift'!O36+'Monthly Report per  Shift'!O69+'Monthly Report per  Shift'!O102</f>
        <v>0</v>
      </c>
      <c r="E31" s="75">
        <f t="shared" si="1"/>
        <v>0</v>
      </c>
      <c r="F31" s="75">
        <f t="shared" si="2"/>
        <v>0</v>
      </c>
      <c r="G31" s="220">
        <f>'Monthly Report per  Shift'!P36+'Monthly Report per  Shift'!P69+'Monthly Report per  Shift'!P102</f>
        <v>0</v>
      </c>
      <c r="H31" s="42">
        <f t="shared" si="3"/>
        <v>0</v>
      </c>
      <c r="I31" s="42" t="str">
        <f>IF(D31=0,"",('Monthly Report per  Shift'!E36+'Monthly Report per  Shift'!E69+'Monthly Report per  Shift'!E102)/('Monthly Report per  Shift'!F36+'Monthly Report per  Shift'!F69+'Monthly Report per  Shift'!F102)*60)</f>
        <v/>
      </c>
      <c r="J31" s="33" t="str">
        <f t="shared" si="4"/>
        <v/>
      </c>
      <c r="K31" s="35" t="e">
        <f t="shared" si="5"/>
        <v>#DIV/0!</v>
      </c>
      <c r="L31" s="221">
        <f>'Monthly Report per  Shift'!L36+'Monthly Report per  Shift'!L69+'Monthly Report per  Shift'!L102</f>
        <v>0</v>
      </c>
      <c r="M31" s="33">
        <f t="shared" si="6"/>
        <v>22</v>
      </c>
      <c r="N31" s="269">
        <f>'Monthly Report per  Shift'!AB36+'Monthly Report per  Shift'!AB69+'Monthly Report per  Shift'!AB102</f>
        <v>0</v>
      </c>
      <c r="O31" s="317"/>
      <c r="P31" s="316">
        <f>IF(D31=0,0,(1-'Monthly Report'!AD36/'Monthly Report'!S36))</f>
        <v>0</v>
      </c>
      <c r="Q31" s="221"/>
      <c r="R31" s="33">
        <f t="shared" si="7"/>
        <v>0</v>
      </c>
      <c r="S31" s="222" t="str">
        <f t="shared" si="8"/>
        <v/>
      </c>
      <c r="T31" s="222">
        <f>'Monthly Report per  Shift'!C36</f>
        <v>0</v>
      </c>
      <c r="U31" s="222" t="str">
        <f t="shared" si="9"/>
        <v/>
      </c>
      <c r="V31" s="222" t="str">
        <f t="shared" si="10"/>
        <v/>
      </c>
      <c r="W31" s="222" t="str">
        <f t="shared" si="11"/>
        <v/>
      </c>
      <c r="X31" s="222">
        <f>'Monthly Report per  Shift'!C69</f>
        <v>0</v>
      </c>
      <c r="Y31" s="222" t="str">
        <f t="shared" si="12"/>
        <v/>
      </c>
      <c r="Z31" s="111" t="str">
        <f t="shared" si="13"/>
        <v/>
      </c>
      <c r="AA31" s="222" t="str">
        <f t="shared" si="14"/>
        <v/>
      </c>
      <c r="AB31" s="111">
        <f>'Monthly Report per  Shift'!C102</f>
        <v>0</v>
      </c>
      <c r="AC31" s="222" t="str">
        <f t="shared" si="15"/>
        <v/>
      </c>
      <c r="AD31" s="111" t="str">
        <f t="shared" si="16"/>
        <v/>
      </c>
      <c r="AE31" s="33">
        <f>'27th'!J195</f>
        <v>0</v>
      </c>
      <c r="AF31" s="267"/>
      <c r="AG31" s="267"/>
      <c r="AH31" s="268" t="str">
        <f t="shared" si="17"/>
        <v/>
      </c>
    </row>
    <row r="32" spans="1:34">
      <c r="A32" s="32">
        <f t="shared" si="0"/>
        <v>0</v>
      </c>
      <c r="B32" s="36" t="s">
        <v>75</v>
      </c>
      <c r="C32" s="41"/>
      <c r="D32" s="220">
        <f>'Monthly Report per  Shift'!O37+'Monthly Report per  Shift'!O70+'Monthly Report per  Shift'!O103</f>
        <v>0</v>
      </c>
      <c r="E32" s="75">
        <f t="shared" si="1"/>
        <v>0</v>
      </c>
      <c r="F32" s="75">
        <f t="shared" si="2"/>
        <v>0</v>
      </c>
      <c r="G32" s="220">
        <f>'Monthly Report per  Shift'!P37+'Monthly Report per  Shift'!P70+'Monthly Report per  Shift'!P103</f>
        <v>0</v>
      </c>
      <c r="H32" s="42">
        <f t="shared" si="3"/>
        <v>0</v>
      </c>
      <c r="I32" s="42" t="str">
        <f>IF(D32=0,"",('Monthly Report per  Shift'!E37+'Monthly Report per  Shift'!E70+'Monthly Report per  Shift'!E103)/('Monthly Report per  Shift'!F37+'Monthly Report per  Shift'!F70+'Monthly Report per  Shift'!F103)*60)</f>
        <v/>
      </c>
      <c r="J32" s="33" t="str">
        <f t="shared" si="4"/>
        <v/>
      </c>
      <c r="K32" s="35" t="e">
        <f t="shared" si="5"/>
        <v>#DIV/0!</v>
      </c>
      <c r="L32" s="221">
        <f>'Monthly Report per  Shift'!L37+'Monthly Report per  Shift'!L70+'Monthly Report per  Shift'!L103</f>
        <v>0</v>
      </c>
      <c r="M32" s="33">
        <f t="shared" si="6"/>
        <v>22</v>
      </c>
      <c r="N32" s="269">
        <f>'Monthly Report per  Shift'!AB37+'Monthly Report per  Shift'!AB70+'Monthly Report per  Shift'!AB103</f>
        <v>0</v>
      </c>
      <c r="O32" s="317"/>
      <c r="P32" s="316">
        <f>IF(D32=0,0,(1-'Monthly Report'!AD37/'Monthly Report'!S37))</f>
        <v>0</v>
      </c>
      <c r="Q32" s="221"/>
      <c r="R32" s="33">
        <f t="shared" si="7"/>
        <v>0</v>
      </c>
      <c r="S32" s="222" t="str">
        <f t="shared" si="8"/>
        <v/>
      </c>
      <c r="T32" s="222">
        <f>'Monthly Report per  Shift'!C37</f>
        <v>0</v>
      </c>
      <c r="U32" s="222" t="str">
        <f t="shared" si="9"/>
        <v/>
      </c>
      <c r="V32" s="222" t="str">
        <f t="shared" si="10"/>
        <v/>
      </c>
      <c r="W32" s="222" t="str">
        <f t="shared" si="11"/>
        <v/>
      </c>
      <c r="X32" s="222">
        <f>'Monthly Report per  Shift'!C70</f>
        <v>0</v>
      </c>
      <c r="Y32" s="222" t="str">
        <f t="shared" si="12"/>
        <v/>
      </c>
      <c r="Z32" s="111" t="str">
        <f t="shared" si="13"/>
        <v/>
      </c>
      <c r="AA32" s="222" t="str">
        <f t="shared" si="14"/>
        <v/>
      </c>
      <c r="AB32" s="111">
        <f>'Monthly Report per  Shift'!C103</f>
        <v>0</v>
      </c>
      <c r="AC32" s="222" t="str">
        <f t="shared" si="15"/>
        <v/>
      </c>
      <c r="AD32" s="111" t="str">
        <f t="shared" si="16"/>
        <v/>
      </c>
      <c r="AE32" s="33">
        <f>'28th'!J195</f>
        <v>0</v>
      </c>
      <c r="AF32" s="267"/>
      <c r="AG32" s="267"/>
      <c r="AH32" s="268" t="str">
        <f t="shared" si="17"/>
        <v/>
      </c>
    </row>
    <row r="33" spans="1:34">
      <c r="A33" s="32">
        <f t="shared" si="0"/>
        <v>0</v>
      </c>
      <c r="B33" s="36" t="s">
        <v>164</v>
      </c>
      <c r="C33" s="41"/>
      <c r="D33" s="220">
        <f>'Monthly Report per  Shift'!O38+'Monthly Report per  Shift'!O71+'Monthly Report per  Shift'!O104</f>
        <v>0</v>
      </c>
      <c r="E33" s="75">
        <f t="shared" si="1"/>
        <v>0</v>
      </c>
      <c r="F33" s="75">
        <f t="shared" si="2"/>
        <v>0</v>
      </c>
      <c r="G33" s="220">
        <f>'Monthly Report per  Shift'!P38+'Monthly Report per  Shift'!P71+'Monthly Report per  Shift'!P104</f>
        <v>0</v>
      </c>
      <c r="H33" s="42">
        <f t="shared" si="3"/>
        <v>0</v>
      </c>
      <c r="I33" s="42" t="str">
        <f>IF(D33=0,"",('Monthly Report per  Shift'!E38+'Monthly Report per  Shift'!E71+'Monthly Report per  Shift'!E104)/('Monthly Report per  Shift'!F38+'Monthly Report per  Shift'!F71+'Monthly Report per  Shift'!F104)*60)</f>
        <v/>
      </c>
      <c r="J33" s="33" t="str">
        <f t="shared" si="4"/>
        <v/>
      </c>
      <c r="K33" s="35" t="e">
        <f t="shared" si="5"/>
        <v>#DIV/0!</v>
      </c>
      <c r="L33" s="221">
        <f>'Monthly Report per  Shift'!L38+'Monthly Report per  Shift'!L71+'Monthly Report per  Shift'!L104</f>
        <v>0</v>
      </c>
      <c r="M33" s="33">
        <f t="shared" si="6"/>
        <v>22</v>
      </c>
      <c r="N33" s="269">
        <f>'Monthly Report per  Shift'!AB38+'Monthly Report per  Shift'!AB71+'Monthly Report per  Shift'!AB104</f>
        <v>0</v>
      </c>
      <c r="O33" s="317"/>
      <c r="P33" s="316">
        <f>IF(D33=0,0,(1-'Monthly Report'!AD38/'Monthly Report'!S38))</f>
        <v>0</v>
      </c>
      <c r="Q33" s="221"/>
      <c r="R33" s="33">
        <f t="shared" si="7"/>
        <v>0</v>
      </c>
      <c r="S33" s="222" t="str">
        <f t="shared" si="8"/>
        <v/>
      </c>
      <c r="T33" s="222">
        <f>'Monthly Report per  Shift'!C38</f>
        <v>0</v>
      </c>
      <c r="U33" s="222" t="str">
        <f t="shared" si="9"/>
        <v/>
      </c>
      <c r="V33" s="222" t="str">
        <f t="shared" si="10"/>
        <v/>
      </c>
      <c r="W33" s="222" t="str">
        <f t="shared" si="11"/>
        <v/>
      </c>
      <c r="X33" s="222">
        <f>'Monthly Report per  Shift'!C71</f>
        <v>0</v>
      </c>
      <c r="Y33" s="222" t="str">
        <f t="shared" si="12"/>
        <v/>
      </c>
      <c r="Z33" s="111" t="str">
        <f t="shared" si="13"/>
        <v/>
      </c>
      <c r="AA33" s="222" t="str">
        <f t="shared" si="14"/>
        <v/>
      </c>
      <c r="AB33" s="111">
        <f>'Monthly Report per  Shift'!C104</f>
        <v>0</v>
      </c>
      <c r="AC33" s="222" t="str">
        <f t="shared" si="15"/>
        <v/>
      </c>
      <c r="AD33" s="111" t="str">
        <f t="shared" si="16"/>
        <v/>
      </c>
      <c r="AE33" s="33">
        <f>'29th'!J195</f>
        <v>0</v>
      </c>
      <c r="AF33" s="267"/>
      <c r="AG33" s="267"/>
      <c r="AH33" s="268" t="str">
        <f t="shared" si="17"/>
        <v/>
      </c>
    </row>
    <row r="34" spans="1:34">
      <c r="A34" s="32">
        <f t="shared" si="0"/>
        <v>0</v>
      </c>
      <c r="B34" s="36" t="s">
        <v>165</v>
      </c>
      <c r="C34" s="41"/>
      <c r="D34" s="220">
        <f>'Monthly Report per  Shift'!O39+'Monthly Report per  Shift'!O72+'Monthly Report per  Shift'!O105</f>
        <v>0</v>
      </c>
      <c r="E34" s="75">
        <f t="shared" si="1"/>
        <v>0</v>
      </c>
      <c r="F34" s="75">
        <f t="shared" si="2"/>
        <v>0</v>
      </c>
      <c r="G34" s="220">
        <f>'Monthly Report per  Shift'!P39+'Monthly Report per  Shift'!P72+'Monthly Report per  Shift'!P105</f>
        <v>0</v>
      </c>
      <c r="H34" s="42">
        <f t="shared" si="3"/>
        <v>0</v>
      </c>
      <c r="I34" s="42" t="str">
        <f>IF(D34=0,"",('Monthly Report per  Shift'!E39+'Monthly Report per  Shift'!E72+'Monthly Report per  Shift'!E105)/('Monthly Report per  Shift'!F39+'Monthly Report per  Shift'!F72+'Monthly Report per  Shift'!F105)*60)</f>
        <v/>
      </c>
      <c r="J34" s="33" t="str">
        <f t="shared" si="4"/>
        <v/>
      </c>
      <c r="K34" s="35" t="e">
        <f t="shared" si="5"/>
        <v>#DIV/0!</v>
      </c>
      <c r="L34" s="221">
        <f>'Monthly Report per  Shift'!L39+'Monthly Report per  Shift'!L72+'Monthly Report per  Shift'!L105</f>
        <v>0</v>
      </c>
      <c r="M34" s="33">
        <f t="shared" si="6"/>
        <v>22</v>
      </c>
      <c r="N34" s="269">
        <f>'Monthly Report per  Shift'!AB39+'Monthly Report per  Shift'!AB72+'Monthly Report per  Shift'!AB105</f>
        <v>0</v>
      </c>
      <c r="O34" s="317"/>
      <c r="P34" s="316">
        <f>IF(D34=0,0,(1-'Monthly Report'!AD39/'Monthly Report'!S39))</f>
        <v>0</v>
      </c>
      <c r="Q34" s="221"/>
      <c r="R34" s="33">
        <f t="shared" si="7"/>
        <v>0</v>
      </c>
      <c r="S34" s="222" t="str">
        <f t="shared" si="8"/>
        <v/>
      </c>
      <c r="T34" s="222">
        <f>'Monthly Report per  Shift'!C39</f>
        <v>0</v>
      </c>
      <c r="U34" s="222" t="str">
        <f t="shared" si="9"/>
        <v/>
      </c>
      <c r="V34" s="222" t="str">
        <f t="shared" si="10"/>
        <v/>
      </c>
      <c r="W34" s="222" t="str">
        <f t="shared" si="11"/>
        <v/>
      </c>
      <c r="X34" s="222">
        <f>'Monthly Report per  Shift'!C72</f>
        <v>0</v>
      </c>
      <c r="Y34" s="222" t="str">
        <f t="shared" si="12"/>
        <v/>
      </c>
      <c r="Z34" s="111" t="str">
        <f t="shared" si="13"/>
        <v/>
      </c>
      <c r="AA34" s="222" t="str">
        <f t="shared" si="14"/>
        <v/>
      </c>
      <c r="AB34" s="111">
        <f>'Monthly Report per  Shift'!C105</f>
        <v>0</v>
      </c>
      <c r="AC34" s="222" t="str">
        <f t="shared" si="15"/>
        <v/>
      </c>
      <c r="AD34" s="111" t="str">
        <f t="shared" si="16"/>
        <v/>
      </c>
      <c r="AE34" s="33">
        <f>'30th'!J195</f>
        <v>0</v>
      </c>
      <c r="AF34" s="267"/>
      <c r="AG34" s="267"/>
      <c r="AH34" s="268" t="str">
        <f t="shared" si="17"/>
        <v/>
      </c>
    </row>
    <row r="35" spans="1:34">
      <c r="A35" s="32">
        <f t="shared" si="0"/>
        <v>0</v>
      </c>
      <c r="B35" s="36" t="s">
        <v>177</v>
      </c>
      <c r="C35" s="41"/>
      <c r="D35" s="220">
        <f>'Monthly Report per  Shift'!O40+'Monthly Report per  Shift'!O73+'Monthly Report per  Shift'!O106</f>
        <v>0</v>
      </c>
      <c r="E35" s="75">
        <f t="shared" si="1"/>
        <v>0</v>
      </c>
      <c r="F35" s="75">
        <f t="shared" si="2"/>
        <v>0</v>
      </c>
      <c r="G35" s="220">
        <f>'Monthly Report per  Shift'!P40+'Monthly Report per  Shift'!P73+'Monthly Report per  Shift'!P106</f>
        <v>0</v>
      </c>
      <c r="H35" s="42">
        <f t="shared" si="3"/>
        <v>0</v>
      </c>
      <c r="I35" s="42" t="str">
        <f>IF(D35=0,"",('Monthly Report per  Shift'!E40+'Monthly Report per  Shift'!E73+'Monthly Report per  Shift'!E106)/('Monthly Report per  Shift'!F40+'Monthly Report per  Shift'!F73+'Monthly Report per  Shift'!F106)*60)</f>
        <v/>
      </c>
      <c r="J35" s="33" t="str">
        <f t="shared" si="4"/>
        <v/>
      </c>
      <c r="K35" s="35" t="e">
        <f>ROUND(F35/H35*60,0)</f>
        <v>#DIV/0!</v>
      </c>
      <c r="L35" s="221">
        <f>'Monthly Report per  Shift'!L40+'Monthly Report per  Shift'!L73+'Monthly Report per  Shift'!L106</f>
        <v>0</v>
      </c>
      <c r="M35" s="33">
        <f t="shared" si="6"/>
        <v>22</v>
      </c>
      <c r="N35" s="269">
        <f>'Monthly Report per  Shift'!AB40+'Monthly Report per  Shift'!AB73+'Monthly Report per  Shift'!AB106</f>
        <v>0</v>
      </c>
      <c r="O35" s="317"/>
      <c r="P35" s="316">
        <f>IF(D35=0,0,(1-'Monthly Report'!AD40/'Monthly Report'!S40))</f>
        <v>0</v>
      </c>
      <c r="Q35" s="221"/>
      <c r="R35" s="33">
        <f t="shared" si="7"/>
        <v>0</v>
      </c>
      <c r="S35" s="222" t="str">
        <f t="shared" si="8"/>
        <v/>
      </c>
      <c r="T35" s="222">
        <f>'Monthly Report per  Shift'!C40</f>
        <v>0</v>
      </c>
      <c r="U35" s="222" t="str">
        <f t="shared" si="9"/>
        <v/>
      </c>
      <c r="V35" s="222" t="str">
        <f t="shared" si="10"/>
        <v/>
      </c>
      <c r="W35" s="222" t="str">
        <f t="shared" si="11"/>
        <v/>
      </c>
      <c r="X35" s="222">
        <f>'Monthly Report per  Shift'!C73</f>
        <v>0</v>
      </c>
      <c r="Y35" s="222" t="str">
        <f t="shared" si="12"/>
        <v/>
      </c>
      <c r="Z35" s="111" t="str">
        <f t="shared" si="13"/>
        <v/>
      </c>
      <c r="AA35" s="222" t="str">
        <f t="shared" si="14"/>
        <v/>
      </c>
      <c r="AB35" s="111">
        <f>'Monthly Report per  Shift'!C106</f>
        <v>0</v>
      </c>
      <c r="AC35" s="222" t="str">
        <f t="shared" si="15"/>
        <v/>
      </c>
      <c r="AD35" s="111" t="str">
        <f t="shared" si="16"/>
        <v/>
      </c>
      <c r="AE35" s="33">
        <f>'31th'!J195</f>
        <v>0</v>
      </c>
      <c r="AF35" s="267"/>
      <c r="AG35" s="267"/>
      <c r="AH35" s="268" t="str">
        <f t="shared" si="17"/>
        <v/>
      </c>
    </row>
    <row r="36" spans="1:34">
      <c r="A36" s="32">
        <f>SUM(A5:A35)</f>
        <v>0</v>
      </c>
      <c r="B36" s="256" t="s">
        <v>125</v>
      </c>
      <c r="C36" s="55" t="e">
        <f>AVERAGE(C5:C35)</f>
        <v>#DIV/0!</v>
      </c>
      <c r="D36" s="55" t="e">
        <f>F35/A36</f>
        <v>#DIV/0!</v>
      </c>
      <c r="F36" s="94" t="e">
        <f>F35/(C36*D3)</f>
        <v>#DIV/0!</v>
      </c>
      <c r="AF36" s="267">
        <f>SUM(AF5:AF35)</f>
        <v>0</v>
      </c>
      <c r="AG36" s="267">
        <f>SUM(AG5:AG35)</f>
        <v>0</v>
      </c>
      <c r="AH36" s="268" t="e">
        <f t="shared" si="17"/>
        <v>#DIV/0!</v>
      </c>
    </row>
    <row r="37" spans="1:34">
      <c r="K37" s="55"/>
    </row>
    <row r="38" spans="1:34" ht="27" customHeight="1">
      <c r="A38" s="121"/>
      <c r="B38" s="33"/>
      <c r="C38" s="43" t="s">
        <v>309</v>
      </c>
      <c r="D38" s="43" t="s">
        <v>310</v>
      </c>
      <c r="E38" s="44" t="s">
        <v>311</v>
      </c>
      <c r="F38" s="45" t="s">
        <v>312</v>
      </c>
      <c r="G38" s="46" t="s">
        <v>313</v>
      </c>
      <c r="H38" s="39" t="s">
        <v>284</v>
      </c>
      <c r="I38" s="39" t="s">
        <v>285</v>
      </c>
      <c r="J38" s="257" t="s">
        <v>275</v>
      </c>
      <c r="K38" s="47"/>
      <c r="L38" s="47"/>
      <c r="M38" s="47"/>
    </row>
    <row r="39" spans="1:34">
      <c r="B39" s="113" t="s">
        <v>341</v>
      </c>
      <c r="C39" s="243">
        <v>8865</v>
      </c>
      <c r="D39" s="223"/>
      <c r="E39" s="105">
        <f>C39/16</f>
        <v>554.0625</v>
      </c>
      <c r="F39" s="244">
        <v>751</v>
      </c>
      <c r="G39" s="244">
        <v>8966</v>
      </c>
      <c r="H39" s="270" t="e">
        <f>IF(C39=0,"",(C39/A39-$N$40))</f>
        <v>#DIV/0!</v>
      </c>
      <c r="I39" s="270">
        <f>IF(C39=0,"",(C39/F39-$N$40))</f>
        <v>-4.1957390146471365</v>
      </c>
      <c r="J39" s="257" t="s">
        <v>276</v>
      </c>
      <c r="K39" s="290" t="s">
        <v>314</v>
      </c>
      <c r="L39" s="47">
        <v>8</v>
      </c>
      <c r="M39" s="47" t="s">
        <v>279</v>
      </c>
    </row>
    <row r="40" spans="1:34">
      <c r="B40" s="114" t="s">
        <v>342</v>
      </c>
      <c r="C40" s="243"/>
      <c r="D40" s="223"/>
      <c r="E40" s="105">
        <f>C40/16</f>
        <v>0</v>
      </c>
      <c r="F40" s="244"/>
      <c r="G40" s="244"/>
      <c r="H40" s="270" t="str">
        <f>IF(C40=0,"",(C40/A40-$N$40))</f>
        <v/>
      </c>
      <c r="I40" s="270" t="str">
        <f>IF(C40=0,"",(C40/F40-$N$40))</f>
        <v/>
      </c>
      <c r="J40" s="257" t="s">
        <v>277</v>
      </c>
      <c r="K40" s="290" t="s">
        <v>315</v>
      </c>
      <c r="L40" s="47">
        <v>8</v>
      </c>
      <c r="M40" s="47" t="s">
        <v>279</v>
      </c>
      <c r="N40" s="55">
        <v>16</v>
      </c>
      <c r="O40" s="55"/>
      <c r="P40" s="55"/>
      <c r="Q40" s="118"/>
    </row>
    <row r="41" spans="1:34">
      <c r="B41" s="113" t="s">
        <v>168</v>
      </c>
      <c r="C41" s="243" t="e">
        <f>C36</f>
        <v>#DIV/0!</v>
      </c>
      <c r="D41" s="223"/>
      <c r="E41" s="105" t="e">
        <f t="shared" ref="E41:E51" si="18">C41/16</f>
        <v>#DIV/0!</v>
      </c>
      <c r="F41" s="244" t="e">
        <f>K35</f>
        <v>#DIV/0!</v>
      </c>
      <c r="G41" s="244" t="e">
        <f>D36</f>
        <v>#DIV/0!</v>
      </c>
      <c r="H41" s="270" t="e">
        <f t="shared" ref="H41:H51" si="19">IF(C41=0,"",(C41/A41-$N$40))</f>
        <v>#DIV/0!</v>
      </c>
      <c r="I41" s="270" t="e">
        <f t="shared" ref="I41:I51" si="20">IF(C41=0,"",(C41/F41-$N$40))</f>
        <v>#DIV/0!</v>
      </c>
      <c r="J41" s="257" t="s">
        <v>278</v>
      </c>
      <c r="K41" s="290" t="s">
        <v>316</v>
      </c>
      <c r="L41" s="258">
        <v>5.5</v>
      </c>
      <c r="M41" s="47" t="s">
        <v>279</v>
      </c>
      <c r="N41" s="295">
        <v>21.5</v>
      </c>
      <c r="O41" s="295"/>
      <c r="P41" s="55"/>
      <c r="Q41" s="118"/>
    </row>
    <row r="42" spans="1:34">
      <c r="B42" s="113" t="s">
        <v>169</v>
      </c>
      <c r="C42" s="243"/>
      <c r="D42" s="223"/>
      <c r="E42" s="105">
        <f t="shared" si="18"/>
        <v>0</v>
      </c>
      <c r="F42" s="244"/>
      <c r="G42" s="244"/>
      <c r="H42" s="270" t="str">
        <f t="shared" si="19"/>
        <v/>
      </c>
      <c r="I42" s="270" t="str">
        <f t="shared" si="20"/>
        <v/>
      </c>
      <c r="K42" s="238"/>
      <c r="L42" s="239"/>
      <c r="M42" s="239"/>
      <c r="N42" s="55"/>
      <c r="O42" s="55"/>
      <c r="P42" s="55"/>
      <c r="Q42" s="118"/>
    </row>
    <row r="43" spans="1:34">
      <c r="B43" s="113" t="s">
        <v>234</v>
      </c>
      <c r="C43" s="310"/>
      <c r="D43" s="223"/>
      <c r="E43" s="105">
        <f t="shared" si="18"/>
        <v>0</v>
      </c>
      <c r="F43" s="311"/>
      <c r="G43" s="312"/>
      <c r="H43" s="270" t="str">
        <f t="shared" si="19"/>
        <v/>
      </c>
      <c r="I43" s="270" t="str">
        <f t="shared" si="20"/>
        <v/>
      </c>
      <c r="K43" s="237"/>
      <c r="L43" s="240"/>
      <c r="M43" s="241"/>
      <c r="N43" s="55"/>
      <c r="O43" s="55"/>
      <c r="P43" s="55"/>
      <c r="Q43" s="118"/>
    </row>
    <row r="44" spans="1:34">
      <c r="B44" s="114" t="s">
        <v>170</v>
      </c>
      <c r="C44" s="243"/>
      <c r="D44" s="223"/>
      <c r="E44" s="105">
        <f t="shared" si="18"/>
        <v>0</v>
      </c>
      <c r="F44" s="244"/>
      <c r="G44" s="244"/>
      <c r="H44" s="270" t="str">
        <f t="shared" si="19"/>
        <v/>
      </c>
      <c r="I44" s="270" t="str">
        <f t="shared" si="20"/>
        <v/>
      </c>
      <c r="K44" s="238"/>
      <c r="L44" s="239"/>
      <c r="M44" s="239"/>
      <c r="N44" s="55"/>
      <c r="O44" s="55"/>
      <c r="P44" s="55"/>
      <c r="Q44" s="118"/>
    </row>
    <row r="45" spans="1:34">
      <c r="B45" s="113" t="s">
        <v>171</v>
      </c>
      <c r="C45" s="243"/>
      <c r="D45" s="223"/>
      <c r="E45" s="105">
        <f t="shared" si="18"/>
        <v>0</v>
      </c>
      <c r="F45" s="244"/>
      <c r="G45" s="244"/>
      <c r="H45" s="270" t="str">
        <f t="shared" si="19"/>
        <v/>
      </c>
      <c r="I45" s="270" t="str">
        <f t="shared" si="20"/>
        <v/>
      </c>
      <c r="K45" s="237"/>
      <c r="L45" s="240"/>
      <c r="M45" s="241"/>
      <c r="N45" s="55"/>
      <c r="O45" s="55"/>
      <c r="P45" s="55"/>
      <c r="Q45" s="118"/>
    </row>
    <row r="46" spans="1:34">
      <c r="B46" s="113" t="s">
        <v>172</v>
      </c>
      <c r="C46" s="243"/>
      <c r="D46" s="223"/>
      <c r="E46" s="105">
        <f t="shared" si="18"/>
        <v>0</v>
      </c>
      <c r="F46" s="244"/>
      <c r="G46" s="244"/>
      <c r="H46" s="270" t="str">
        <f>IF(C46=0,"",(C46/A46-$N$40))</f>
        <v/>
      </c>
      <c r="I46" s="270" t="str">
        <f t="shared" si="20"/>
        <v/>
      </c>
      <c r="K46" s="238"/>
      <c r="L46" s="239"/>
      <c r="M46" s="239"/>
      <c r="N46" s="55"/>
      <c r="O46" s="55"/>
      <c r="P46" s="55"/>
      <c r="Q46" s="118"/>
    </row>
    <row r="47" spans="1:34">
      <c r="B47" s="113" t="s">
        <v>173</v>
      </c>
      <c r="C47" s="243"/>
      <c r="D47" s="223"/>
      <c r="E47" s="105">
        <f t="shared" si="18"/>
        <v>0</v>
      </c>
      <c r="F47" s="244"/>
      <c r="G47" s="244"/>
      <c r="H47" s="270" t="str">
        <f t="shared" si="19"/>
        <v/>
      </c>
      <c r="I47" s="270" t="str">
        <f t="shared" si="20"/>
        <v/>
      </c>
      <c r="K47" s="237"/>
      <c r="L47" s="242"/>
      <c r="M47" s="241"/>
      <c r="N47" s="55"/>
      <c r="O47" s="55"/>
      <c r="P47" s="55"/>
      <c r="Q47" s="118"/>
    </row>
    <row r="48" spans="1:34">
      <c r="B48" s="114" t="s">
        <v>174</v>
      </c>
      <c r="C48" s="243"/>
      <c r="D48" s="223"/>
      <c r="E48" s="105">
        <f t="shared" si="18"/>
        <v>0</v>
      </c>
      <c r="F48" s="244"/>
      <c r="G48" s="244"/>
      <c r="H48" s="270" t="str">
        <f>IF(C48=0,"",(C48/A48-$N$40))</f>
        <v/>
      </c>
      <c r="I48" s="270" t="str">
        <f>IF(C48=0,"",(C48/F48-$N$40))</f>
        <v/>
      </c>
      <c r="J48" s="290" t="s">
        <v>305</v>
      </c>
      <c r="K48" s="238"/>
      <c r="L48" s="239"/>
      <c r="M48" s="239"/>
      <c r="N48" s="55"/>
      <c r="O48" s="55"/>
      <c r="P48" s="55"/>
      <c r="Q48" s="118"/>
    </row>
    <row r="49" spans="2:17">
      <c r="B49" s="114" t="s">
        <v>343</v>
      </c>
      <c r="C49" s="243"/>
      <c r="D49" s="223"/>
      <c r="E49" s="105">
        <f t="shared" si="18"/>
        <v>0</v>
      </c>
      <c r="F49" s="244"/>
      <c r="G49" s="244"/>
      <c r="H49" s="270" t="str">
        <f t="shared" si="19"/>
        <v/>
      </c>
      <c r="I49" s="270" t="str">
        <f t="shared" si="20"/>
        <v/>
      </c>
      <c r="K49" s="102"/>
      <c r="N49" s="55"/>
      <c r="O49" s="55"/>
      <c r="P49" s="55"/>
      <c r="Q49" s="118"/>
    </row>
    <row r="50" spans="2:17">
      <c r="B50" s="113" t="s">
        <v>166</v>
      </c>
      <c r="C50" s="243"/>
      <c r="D50" s="223"/>
      <c r="E50" s="105">
        <f t="shared" si="18"/>
        <v>0</v>
      </c>
      <c r="F50" s="244"/>
      <c r="G50" s="244"/>
      <c r="H50" s="270" t="str">
        <f t="shared" si="19"/>
        <v/>
      </c>
      <c r="I50" s="270" t="str">
        <f t="shared" si="20"/>
        <v/>
      </c>
      <c r="K50" s="101"/>
      <c r="M50" s="103"/>
      <c r="N50" s="55"/>
      <c r="O50" s="55"/>
      <c r="P50" s="55"/>
      <c r="Q50" s="118"/>
    </row>
    <row r="51" spans="2:17">
      <c r="B51" s="113" t="s">
        <v>167</v>
      </c>
      <c r="C51" s="243"/>
      <c r="D51" s="223"/>
      <c r="E51" s="105">
        <f t="shared" si="18"/>
        <v>0</v>
      </c>
      <c r="F51" s="244"/>
      <c r="G51" s="244"/>
      <c r="H51" s="270" t="str">
        <f t="shared" si="19"/>
        <v/>
      </c>
      <c r="I51" s="270" t="str">
        <f t="shared" si="20"/>
        <v/>
      </c>
      <c r="N51" s="55"/>
      <c r="O51" s="55"/>
      <c r="P51" s="55"/>
      <c r="Q51" s="118"/>
    </row>
    <row r="52" spans="2:17">
      <c r="N52" s="55"/>
      <c r="O52" s="55"/>
      <c r="P52" s="55"/>
      <c r="Q52" s="118"/>
    </row>
    <row r="56" spans="2:17">
      <c r="B56" s="106"/>
      <c r="C56" s="107"/>
      <c r="D56" s="107"/>
      <c r="E56" s="107"/>
      <c r="F56" s="107"/>
      <c r="G56" s="107"/>
      <c r="H56" s="293" t="s">
        <v>305</v>
      </c>
    </row>
    <row r="57" spans="2:17">
      <c r="B57" s="106"/>
      <c r="C57" s="107"/>
      <c r="D57" s="107"/>
      <c r="E57" s="107"/>
      <c r="F57" s="107"/>
      <c r="G57" s="107"/>
      <c r="H57" s="100"/>
    </row>
    <row r="58" spans="2:17">
      <c r="B58" s="106"/>
      <c r="C58" s="107"/>
      <c r="D58" s="107"/>
      <c r="E58" s="107"/>
      <c r="F58" s="107"/>
      <c r="G58" s="107"/>
      <c r="H58" s="100"/>
    </row>
    <row r="59" spans="2:17">
      <c r="B59" s="106"/>
      <c r="C59" s="107"/>
      <c r="D59" s="107"/>
      <c r="E59" s="107"/>
      <c r="F59" s="107"/>
      <c r="G59" s="107"/>
      <c r="H59" s="100"/>
    </row>
    <row r="60" spans="2:17">
      <c r="B60" s="106"/>
      <c r="C60" s="107"/>
      <c r="D60" s="107"/>
      <c r="E60" s="107"/>
      <c r="F60" s="107"/>
      <c r="G60" s="107"/>
      <c r="H60" s="100"/>
    </row>
    <row r="61" spans="2:17">
      <c r="B61" s="106"/>
      <c r="C61" s="107"/>
      <c r="D61" s="107"/>
      <c r="E61" s="107"/>
      <c r="F61" s="107"/>
      <c r="G61" s="107"/>
      <c r="H61" s="100"/>
    </row>
    <row r="62" spans="2:17">
      <c r="B62" s="106"/>
      <c r="C62" s="107"/>
      <c r="D62" s="107"/>
      <c r="E62" s="107"/>
      <c r="F62" s="107"/>
      <c r="G62" s="107"/>
      <c r="H62" s="100"/>
    </row>
    <row r="63" spans="2:17">
      <c r="B63" s="106"/>
      <c r="C63" s="107"/>
      <c r="D63" s="107"/>
      <c r="E63" s="107"/>
      <c r="F63" s="107"/>
      <c r="G63" s="107"/>
      <c r="H63" s="100"/>
    </row>
  </sheetData>
  <mergeCells count="4">
    <mergeCell ref="B1:P1"/>
    <mergeCell ref="S3:V3"/>
    <mergeCell ref="W3:Z3"/>
    <mergeCell ref="AA3:AD3"/>
  </mergeCells>
  <phoneticPr fontId="2"/>
  <pageMargins left="0.39370078740157483" right="0.19685039370078741" top="0.59055118110236227" bottom="0.19685039370078741" header="0.51181102362204722" footer="0.51181102362204722"/>
  <pageSetup paperSize="17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O88"/>
  <sheetViews>
    <sheetView topLeftCell="U43" zoomScale="80" zoomScaleNormal="80" workbookViewId="0">
      <selection activeCell="N3" sqref="N3"/>
    </sheetView>
  </sheetViews>
  <sheetFormatPr defaultRowHeight="13.5"/>
  <cols>
    <col min="1" max="1" width="1.625" customWidth="1"/>
    <col min="4" max="4" width="11.75" customWidth="1"/>
    <col min="11" max="11" width="3.625" customWidth="1"/>
    <col min="14" max="14" width="11.25" bestFit="1" customWidth="1"/>
    <col min="21" max="21" width="3.875" customWidth="1"/>
    <col min="22" max="22" width="8.125" hidden="1" customWidth="1"/>
    <col min="23" max="30" width="9" hidden="1" customWidth="1"/>
    <col min="31" max="31" width="7.625" hidden="1" customWidth="1"/>
    <col min="32" max="32" width="4.625" customWidth="1"/>
    <col min="35" max="35" width="10.25" bestFit="1" customWidth="1"/>
    <col min="42" max="42" width="1.625" customWidth="1"/>
  </cols>
  <sheetData>
    <row r="1" spans="2:41" ht="28.5">
      <c r="B1" s="82" t="str">
        <f>'Monthly Report Graph'!B1:N1</f>
        <v>MAY /2020 TTSS Process Report for SE</v>
      </c>
    </row>
    <row r="4" spans="2:41" ht="14.25" thickBot="1"/>
    <row r="5" spans="2:41" ht="30" customHeight="1" thickBot="1">
      <c r="B5" s="347" t="s">
        <v>124</v>
      </c>
      <c r="C5" s="349"/>
      <c r="D5" s="96" t="e">
        <f>'Monthly Report data'!F36</f>
        <v>#DIV/0!</v>
      </c>
      <c r="H5" s="345" t="s">
        <v>126</v>
      </c>
      <c r="I5" s="346"/>
      <c r="J5" s="93" t="e">
        <f>IF(D5&gt;=0.98,"Good",IF(D5&gt;=0.9,"Better","NG"))</f>
        <v>#DIV/0!</v>
      </c>
      <c r="L5" s="347" t="s">
        <v>124</v>
      </c>
      <c r="M5" s="349"/>
      <c r="N5" s="308" t="e">
        <f>'Monthly Report'!O41</f>
        <v>#DIV/0!</v>
      </c>
      <c r="R5" s="345" t="s">
        <v>126</v>
      </c>
      <c r="S5" s="346"/>
      <c r="T5" s="93" t="e">
        <f>IF(N5&gt;=0.98,"Good",IF(N5&gt;=0.9,"Better","NG"))</f>
        <v>#DIV/0!</v>
      </c>
      <c r="V5" s="347" t="s">
        <v>162</v>
      </c>
      <c r="W5" s="348"/>
      <c r="X5" s="348"/>
      <c r="Y5" s="348"/>
      <c r="Z5" s="348"/>
      <c r="AA5" s="348"/>
      <c r="AB5" s="348"/>
      <c r="AC5" s="349"/>
      <c r="AD5" s="85" t="s">
        <v>140</v>
      </c>
      <c r="AE5" s="86" t="s">
        <v>141</v>
      </c>
      <c r="AG5" s="347" t="s">
        <v>124</v>
      </c>
      <c r="AH5" s="349"/>
      <c r="AI5" s="98" t="e">
        <f>'Monthly Report'!BF12/'Monthly Report'!BE12</f>
        <v>#DIV/0!</v>
      </c>
      <c r="AM5" s="345" t="s">
        <v>139</v>
      </c>
      <c r="AN5" s="346"/>
      <c r="AO5" s="93" t="e">
        <f>IF(AI5&lt;=1.05,"Good",IF(AI5&lt;=1.15,"Better","NG"))</f>
        <v>#DIV/0!</v>
      </c>
    </row>
    <row r="6" spans="2:41">
      <c r="V6" s="87"/>
      <c r="W6" s="9"/>
      <c r="X6" s="9"/>
      <c r="Y6" s="9"/>
      <c r="Z6" s="9"/>
      <c r="AA6" s="9"/>
      <c r="AB6" s="9"/>
      <c r="AC6" s="9"/>
      <c r="AD6" s="88"/>
      <c r="AE6" s="79"/>
    </row>
    <row r="7" spans="2:41">
      <c r="V7" s="29"/>
      <c r="W7" s="10"/>
      <c r="X7" s="10"/>
      <c r="Y7" s="10"/>
      <c r="Z7" s="10"/>
      <c r="AA7" s="10"/>
      <c r="AB7" s="10"/>
      <c r="AC7" s="10"/>
      <c r="AD7" s="89" t="s">
        <v>142</v>
      </c>
      <c r="AE7" s="80"/>
    </row>
    <row r="8" spans="2:41">
      <c r="V8" s="89" t="s">
        <v>143</v>
      </c>
      <c r="W8" s="10"/>
      <c r="X8" s="10"/>
      <c r="Y8" s="10"/>
      <c r="Z8" s="10"/>
      <c r="AA8" s="10"/>
      <c r="AB8" s="10"/>
      <c r="AC8" s="10"/>
      <c r="AD8" s="89" t="s">
        <v>144</v>
      </c>
      <c r="AE8" s="80"/>
    </row>
    <row r="9" spans="2:41">
      <c r="V9" s="29"/>
      <c r="W9" s="10"/>
      <c r="X9" s="10"/>
      <c r="Y9" s="10"/>
      <c r="Z9" s="10"/>
      <c r="AA9" s="10"/>
      <c r="AB9" s="10"/>
      <c r="AC9" s="10"/>
      <c r="AD9" s="89" t="s">
        <v>145</v>
      </c>
      <c r="AE9" s="80"/>
    </row>
    <row r="10" spans="2:41">
      <c r="V10" s="78"/>
      <c r="W10" s="11"/>
      <c r="X10" s="11"/>
      <c r="Y10" s="11"/>
      <c r="Z10" s="11"/>
      <c r="AA10" s="11"/>
      <c r="AB10" s="11"/>
      <c r="AC10" s="11"/>
      <c r="AD10" s="21" t="s">
        <v>146</v>
      </c>
      <c r="AE10" s="81"/>
    </row>
    <row r="11" spans="2:41">
      <c r="V11" s="29"/>
      <c r="W11" s="10"/>
      <c r="X11" s="10"/>
      <c r="Y11" s="10"/>
      <c r="Z11" s="10"/>
      <c r="AA11" s="10"/>
      <c r="AB11" s="10"/>
      <c r="AC11" s="10"/>
      <c r="AD11" s="65"/>
      <c r="AE11" s="80"/>
    </row>
    <row r="12" spans="2:41">
      <c r="V12" s="29"/>
      <c r="W12" s="10"/>
      <c r="X12" s="10"/>
      <c r="Y12" s="10"/>
      <c r="Z12" s="10"/>
      <c r="AA12" s="10"/>
      <c r="AB12" s="10"/>
      <c r="AC12" s="10"/>
      <c r="AD12" s="89" t="s">
        <v>142</v>
      </c>
      <c r="AE12" s="80"/>
    </row>
    <row r="13" spans="2:41">
      <c r="V13" s="89" t="s">
        <v>147</v>
      </c>
      <c r="W13" s="10"/>
      <c r="X13" s="10"/>
      <c r="Y13" s="10"/>
      <c r="Z13" s="10"/>
      <c r="AA13" s="10"/>
      <c r="AB13" s="10"/>
      <c r="AC13" s="10"/>
      <c r="AD13" s="89" t="s">
        <v>148</v>
      </c>
      <c r="AE13" s="80"/>
    </row>
    <row r="14" spans="2:41">
      <c r="V14" s="29"/>
      <c r="W14" s="10"/>
      <c r="X14" s="10"/>
      <c r="Y14" s="10"/>
      <c r="Z14" s="10"/>
      <c r="AA14" s="10"/>
      <c r="AB14" s="10"/>
      <c r="AC14" s="10"/>
      <c r="AD14" s="89" t="s">
        <v>145</v>
      </c>
      <c r="AE14" s="80"/>
    </row>
    <row r="15" spans="2:41">
      <c r="V15" s="29"/>
      <c r="W15" s="10"/>
      <c r="X15" s="10"/>
      <c r="Y15" s="10"/>
      <c r="Z15" s="10"/>
      <c r="AA15" s="10"/>
      <c r="AB15" s="10"/>
      <c r="AC15" s="10"/>
      <c r="AD15" s="89" t="s">
        <v>149</v>
      </c>
      <c r="AE15" s="80"/>
    </row>
    <row r="16" spans="2:41">
      <c r="V16" s="87"/>
      <c r="W16" s="9"/>
      <c r="X16" s="9"/>
      <c r="Y16" s="9"/>
      <c r="Z16" s="9"/>
      <c r="AA16" s="9"/>
      <c r="AB16" s="9"/>
      <c r="AC16" s="9"/>
      <c r="AD16" s="88"/>
      <c r="AE16" s="79"/>
    </row>
    <row r="17" spans="22:31">
      <c r="V17" s="29"/>
      <c r="W17" s="10"/>
      <c r="X17" s="10"/>
      <c r="Y17" s="10"/>
      <c r="Z17" s="10"/>
      <c r="AA17" s="10"/>
      <c r="AB17" s="10"/>
      <c r="AC17" s="10"/>
      <c r="AD17" s="89" t="s">
        <v>150</v>
      </c>
      <c r="AE17" s="80"/>
    </row>
    <row r="18" spans="22:31">
      <c r="V18" s="350" t="s">
        <v>151</v>
      </c>
      <c r="W18" s="10"/>
      <c r="X18" s="10"/>
      <c r="Y18" s="10"/>
      <c r="Z18" s="10"/>
      <c r="AA18" s="10"/>
      <c r="AB18" s="10"/>
      <c r="AC18" s="10"/>
      <c r="AD18" s="89" t="s">
        <v>163</v>
      </c>
      <c r="AE18" s="80"/>
    </row>
    <row r="19" spans="22:31">
      <c r="V19" s="350"/>
      <c r="W19" s="10"/>
      <c r="X19" s="10"/>
      <c r="Y19" s="10"/>
      <c r="Z19" s="10"/>
      <c r="AA19" s="10"/>
      <c r="AB19" s="10"/>
      <c r="AC19" s="10"/>
      <c r="AD19" s="97">
        <v>1000</v>
      </c>
      <c r="AE19" s="80"/>
    </row>
    <row r="20" spans="22:31">
      <c r="V20" s="78"/>
      <c r="W20" s="11"/>
      <c r="X20" s="11"/>
      <c r="Y20" s="11"/>
      <c r="Z20" s="11"/>
      <c r="AA20" s="11"/>
      <c r="AB20" s="11"/>
      <c r="AC20" s="11"/>
      <c r="AD20" s="90"/>
      <c r="AE20" s="81"/>
    </row>
    <row r="21" spans="22:31">
      <c r="V21" s="87"/>
      <c r="W21" s="9"/>
      <c r="X21" s="9"/>
      <c r="Y21" s="9"/>
      <c r="Z21" s="9"/>
      <c r="AA21" s="9"/>
      <c r="AB21" s="9"/>
      <c r="AC21" s="9"/>
      <c r="AD21" s="88"/>
      <c r="AE21" s="79"/>
    </row>
    <row r="22" spans="22:31">
      <c r="V22" s="29"/>
      <c r="W22" s="10"/>
      <c r="X22" s="10"/>
      <c r="Y22" s="10"/>
      <c r="Z22" s="10"/>
      <c r="AA22" s="10"/>
      <c r="AB22" s="10"/>
      <c r="AC22" s="10"/>
      <c r="AD22" s="89" t="s">
        <v>152</v>
      </c>
      <c r="AE22" s="80"/>
    </row>
    <row r="23" spans="22:31">
      <c r="V23" s="77" t="s">
        <v>152</v>
      </c>
      <c r="W23" s="10"/>
      <c r="X23" s="10"/>
      <c r="Y23" s="10"/>
      <c r="Z23" s="10"/>
      <c r="AA23" s="10"/>
      <c r="AB23" s="10"/>
      <c r="AC23" s="10"/>
      <c r="AD23" s="91" t="s">
        <v>163</v>
      </c>
      <c r="AE23" s="80"/>
    </row>
    <row r="24" spans="22:31">
      <c r="V24" s="77"/>
      <c r="W24" s="10"/>
      <c r="X24" s="10"/>
      <c r="Y24" s="10"/>
      <c r="Z24" s="10"/>
      <c r="AA24" s="10"/>
      <c r="AB24" s="10"/>
      <c r="AC24" s="10"/>
      <c r="AD24" s="91">
        <v>0.98</v>
      </c>
      <c r="AE24" s="80"/>
    </row>
    <row r="25" spans="22:31">
      <c r="V25" s="78"/>
      <c r="W25" s="11"/>
      <c r="X25" s="11"/>
      <c r="Y25" s="11"/>
      <c r="Z25" s="11"/>
      <c r="AA25" s="11"/>
      <c r="AB25" s="11"/>
      <c r="AC25" s="11"/>
      <c r="AD25" s="90"/>
      <c r="AE25" s="81"/>
    </row>
    <row r="26" spans="22:31">
      <c r="V26" s="29"/>
      <c r="W26" s="10"/>
      <c r="X26" s="10"/>
      <c r="Y26" s="10"/>
      <c r="Z26" s="10"/>
      <c r="AA26" s="10"/>
      <c r="AB26" s="10"/>
      <c r="AC26" s="10"/>
      <c r="AD26" s="65"/>
      <c r="AE26" s="80"/>
    </row>
    <row r="27" spans="22:31">
      <c r="V27" s="29"/>
      <c r="W27" s="10"/>
      <c r="X27" s="10"/>
      <c r="Y27" s="10"/>
      <c r="Z27" s="10"/>
      <c r="AA27" s="10"/>
      <c r="AB27" s="10"/>
      <c r="AC27" s="10"/>
      <c r="AD27" s="65"/>
      <c r="AE27" s="80"/>
    </row>
    <row r="28" spans="22:31">
      <c r="V28" s="77" t="s">
        <v>153</v>
      </c>
      <c r="W28" s="10"/>
      <c r="X28" s="10"/>
      <c r="Y28" s="10"/>
      <c r="Z28" s="10"/>
      <c r="AA28" s="10"/>
      <c r="AB28" s="10"/>
      <c r="AC28" s="10"/>
      <c r="AD28" s="65"/>
      <c r="AE28" s="80"/>
    </row>
    <row r="29" spans="22:31">
      <c r="V29" s="92"/>
      <c r="W29" s="10"/>
      <c r="X29" s="10"/>
      <c r="Y29" s="10"/>
      <c r="Z29" s="10"/>
      <c r="AA29" s="10"/>
      <c r="AB29" s="10"/>
      <c r="AC29" s="10"/>
      <c r="AD29" s="65"/>
      <c r="AE29" s="80"/>
    </row>
    <row r="30" spans="22:31">
      <c r="V30" s="90"/>
      <c r="W30" s="11"/>
      <c r="X30" s="11"/>
      <c r="Y30" s="11"/>
      <c r="Z30" s="11"/>
      <c r="AA30" s="11"/>
      <c r="AB30" s="11"/>
      <c r="AC30" s="11"/>
      <c r="AD30" s="90"/>
      <c r="AE30" s="81"/>
    </row>
    <row r="33" spans="2:41" ht="14.25" thickBot="1"/>
    <row r="34" spans="2:41" ht="29.25" customHeight="1" thickBot="1">
      <c r="B34" s="347" t="s">
        <v>124</v>
      </c>
      <c r="C34" s="349"/>
      <c r="D34" s="96" t="e">
        <f>'Monthly Report data'!D36/'Monthly Report data'!C36</f>
        <v>#DIV/0!</v>
      </c>
      <c r="H34" s="345" t="s">
        <v>126</v>
      </c>
      <c r="I34" s="346"/>
      <c r="J34" s="93" t="e">
        <f>IF(D34&gt;=0.98,"Good",IF(D34&gt;=0.9,"Better","NG"))</f>
        <v>#DIV/0!</v>
      </c>
      <c r="L34" s="347" t="s">
        <v>124</v>
      </c>
      <c r="M34" s="349"/>
      <c r="N34" s="309" t="e">
        <f>'Monthly Report per  Shift'!Q41</f>
        <v>#DIV/0!</v>
      </c>
      <c r="R34" s="345" t="s">
        <v>126</v>
      </c>
      <c r="S34" s="346"/>
      <c r="T34" s="93" t="e">
        <f>IF(N34&gt;=0.98,"Good",IF(N34&gt;=0.9,"Better","NG"))</f>
        <v>#DIV/0!</v>
      </c>
      <c r="V34" s="76" t="s">
        <v>154</v>
      </c>
      <c r="W34" s="348" t="s">
        <v>155</v>
      </c>
      <c r="X34" s="348"/>
      <c r="Y34" s="348"/>
      <c r="Z34" s="348"/>
      <c r="AA34" s="348"/>
      <c r="AB34" s="348"/>
      <c r="AC34" s="349"/>
      <c r="AD34" s="85" t="s">
        <v>140</v>
      </c>
      <c r="AE34" s="86" t="s">
        <v>141</v>
      </c>
      <c r="AG34" s="347" t="s">
        <v>124</v>
      </c>
      <c r="AH34" s="349"/>
      <c r="AI34" s="96" t="e">
        <f>'Monthly Report data'!AH36</f>
        <v>#DIV/0!</v>
      </c>
      <c r="AM34" s="345" t="s">
        <v>139</v>
      </c>
      <c r="AN34" s="346"/>
      <c r="AO34" s="93" t="e">
        <f>IF(AI34&lt;=0.3,"Good",IF(AI34&lt;=0.35,"Better","NG"))</f>
        <v>#DIV/0!</v>
      </c>
    </row>
    <row r="35" spans="2:41">
      <c r="V35" s="87"/>
      <c r="W35" s="9"/>
      <c r="X35" s="9"/>
      <c r="Y35" s="9"/>
      <c r="Z35" s="9"/>
      <c r="AA35" s="9"/>
      <c r="AB35" s="9"/>
      <c r="AC35" s="9"/>
      <c r="AD35" s="88"/>
      <c r="AE35" s="79"/>
    </row>
    <row r="36" spans="2:41">
      <c r="V36" s="29"/>
      <c r="W36" s="10"/>
      <c r="X36" s="10"/>
      <c r="Y36" s="10"/>
      <c r="Z36" s="10"/>
      <c r="AA36" s="10"/>
      <c r="AB36" s="10"/>
      <c r="AC36" s="10"/>
      <c r="AD36" s="65"/>
      <c r="AE36" s="80"/>
    </row>
    <row r="37" spans="2:41">
      <c r="V37" s="89" t="s">
        <v>156</v>
      </c>
      <c r="W37" s="10"/>
      <c r="X37" s="10"/>
      <c r="Y37" s="10"/>
      <c r="Z37" s="10"/>
      <c r="AA37" s="10"/>
      <c r="AB37" s="10"/>
      <c r="AC37" s="10"/>
      <c r="AD37" s="65"/>
      <c r="AE37" s="80"/>
    </row>
    <row r="38" spans="2:41">
      <c r="V38" s="29"/>
      <c r="W38" s="10"/>
      <c r="X38" s="10"/>
      <c r="Y38" s="10"/>
      <c r="Z38" s="10"/>
      <c r="AA38" s="10"/>
      <c r="AB38" s="10"/>
      <c r="AC38" s="10"/>
      <c r="AD38" s="65"/>
      <c r="AE38" s="80"/>
    </row>
    <row r="39" spans="2:41">
      <c r="V39" s="78"/>
      <c r="W39" s="11"/>
      <c r="X39" s="11"/>
      <c r="Y39" s="11"/>
      <c r="Z39" s="11"/>
      <c r="AA39" s="11"/>
      <c r="AB39" s="11"/>
      <c r="AC39" s="11"/>
      <c r="AD39" s="90"/>
      <c r="AE39" s="81"/>
    </row>
    <row r="40" spans="2:41">
      <c r="V40" s="29"/>
      <c r="W40" s="10"/>
      <c r="X40" s="10"/>
      <c r="Y40" s="10"/>
      <c r="Z40" s="10"/>
      <c r="AA40" s="10"/>
      <c r="AB40" s="10"/>
      <c r="AC40" s="10"/>
      <c r="AD40" s="65"/>
      <c r="AE40" s="80"/>
    </row>
    <row r="41" spans="2:41">
      <c r="V41" s="29"/>
      <c r="W41" s="10"/>
      <c r="X41" s="10"/>
      <c r="Y41" s="10"/>
      <c r="Z41" s="10"/>
      <c r="AA41" s="10"/>
      <c r="AB41" s="10"/>
      <c r="AC41" s="10"/>
      <c r="AD41" s="65"/>
      <c r="AE41" s="80"/>
    </row>
    <row r="42" spans="2:41">
      <c r="V42" s="89" t="s">
        <v>157</v>
      </c>
      <c r="W42" s="10"/>
      <c r="X42" s="10"/>
      <c r="Y42" s="10"/>
      <c r="Z42" s="10"/>
      <c r="AA42" s="10"/>
      <c r="AB42" s="10"/>
      <c r="AC42" s="10"/>
      <c r="AD42" s="65"/>
      <c r="AE42" s="80"/>
    </row>
    <row r="43" spans="2:41">
      <c r="V43" s="29"/>
      <c r="W43" s="10"/>
      <c r="X43" s="10"/>
      <c r="Y43" s="10"/>
      <c r="Z43" s="10"/>
      <c r="AA43" s="10"/>
      <c r="AB43" s="10"/>
      <c r="AC43" s="10"/>
      <c r="AD43" s="65"/>
      <c r="AE43" s="80"/>
    </row>
    <row r="44" spans="2:41">
      <c r="V44" s="29"/>
      <c r="W44" s="10"/>
      <c r="X44" s="10"/>
      <c r="Y44" s="10"/>
      <c r="Z44" s="10"/>
      <c r="AA44" s="10"/>
      <c r="AB44" s="10"/>
      <c r="AC44" s="10"/>
      <c r="AD44" s="65"/>
      <c r="AE44" s="80"/>
    </row>
    <row r="45" spans="2:41">
      <c r="V45" s="87"/>
      <c r="W45" s="9"/>
      <c r="X45" s="9"/>
      <c r="Y45" s="9"/>
      <c r="Z45" s="9"/>
      <c r="AA45" s="9"/>
      <c r="AB45" s="9"/>
      <c r="AC45" s="9"/>
      <c r="AD45" s="88"/>
      <c r="AE45" s="79"/>
    </row>
    <row r="46" spans="2:41">
      <c r="V46" s="29"/>
      <c r="W46" s="10"/>
      <c r="X46" s="10"/>
      <c r="Y46" s="10"/>
      <c r="Z46" s="10"/>
      <c r="AA46" s="10"/>
      <c r="AB46" s="10"/>
      <c r="AC46" s="10"/>
      <c r="AD46" s="65"/>
      <c r="AE46" s="80"/>
    </row>
    <row r="47" spans="2:41">
      <c r="V47" s="89" t="s">
        <v>158</v>
      </c>
      <c r="W47" s="10"/>
      <c r="X47" s="10"/>
      <c r="Y47" s="10"/>
      <c r="Z47" s="10"/>
      <c r="AA47" s="10"/>
      <c r="AB47" s="10"/>
      <c r="AC47" s="10"/>
      <c r="AD47" s="65"/>
      <c r="AE47" s="80"/>
    </row>
    <row r="48" spans="2:41">
      <c r="V48" s="29"/>
      <c r="W48" s="10"/>
      <c r="X48" s="10"/>
      <c r="Y48" s="10"/>
      <c r="Z48" s="10"/>
      <c r="AA48" s="10"/>
      <c r="AB48" s="10"/>
      <c r="AC48" s="10"/>
      <c r="AD48" s="65"/>
      <c r="AE48" s="80"/>
    </row>
    <row r="49" spans="12:41">
      <c r="V49" s="78"/>
      <c r="W49" s="11"/>
      <c r="X49" s="11"/>
      <c r="Y49" s="11"/>
      <c r="Z49" s="11"/>
      <c r="AA49" s="11"/>
      <c r="AB49" s="11"/>
      <c r="AC49" s="11"/>
      <c r="AD49" s="90"/>
      <c r="AE49" s="81"/>
    </row>
    <row r="50" spans="12:41">
      <c r="V50" s="87"/>
      <c r="W50" s="9"/>
      <c r="X50" s="9"/>
      <c r="Y50" s="9"/>
      <c r="Z50" s="9"/>
      <c r="AA50" s="9"/>
      <c r="AB50" s="9"/>
      <c r="AC50" s="9"/>
      <c r="AD50" s="88"/>
      <c r="AE50" s="79"/>
    </row>
    <row r="51" spans="12:41">
      <c r="V51" s="29"/>
      <c r="W51" s="10"/>
      <c r="X51" s="10"/>
      <c r="Y51" s="10"/>
      <c r="Z51" s="10"/>
      <c r="AA51" s="10"/>
      <c r="AB51" s="10"/>
      <c r="AC51" s="10"/>
      <c r="AD51" s="65"/>
      <c r="AE51" s="80"/>
    </row>
    <row r="52" spans="12:41">
      <c r="V52" s="89" t="s">
        <v>159</v>
      </c>
      <c r="W52" s="10"/>
      <c r="X52" s="10"/>
      <c r="Y52" s="10"/>
      <c r="Z52" s="10"/>
      <c r="AA52" s="10"/>
      <c r="AB52" s="10"/>
      <c r="AC52" s="10"/>
      <c r="AD52" s="65"/>
      <c r="AE52" s="80"/>
    </row>
    <row r="53" spans="12:41">
      <c r="V53" s="29"/>
      <c r="W53" s="10"/>
      <c r="X53" s="10"/>
      <c r="Y53" s="10"/>
      <c r="Z53" s="10"/>
      <c r="AA53" s="10"/>
      <c r="AB53" s="10"/>
      <c r="AC53" s="10"/>
      <c r="AD53" s="65"/>
      <c r="AE53" s="80"/>
    </row>
    <row r="54" spans="12:41">
      <c r="V54" s="78"/>
      <c r="W54" s="11"/>
      <c r="X54" s="11"/>
      <c r="Y54" s="11"/>
      <c r="Z54" s="11"/>
      <c r="AA54" s="11"/>
      <c r="AB54" s="11"/>
      <c r="AC54" s="11"/>
      <c r="AD54" s="90"/>
      <c r="AE54" s="81"/>
    </row>
    <row r="55" spans="12:41">
      <c r="V55" s="29"/>
      <c r="W55" s="10"/>
      <c r="X55" s="10"/>
      <c r="Y55" s="10"/>
      <c r="Z55" s="10"/>
      <c r="AA55" s="10"/>
      <c r="AB55" s="10"/>
      <c r="AC55" s="10"/>
      <c r="AD55" s="65"/>
      <c r="AE55" s="80"/>
    </row>
    <row r="56" spans="12:41">
      <c r="V56" s="29"/>
      <c r="W56" s="10"/>
      <c r="X56" s="10"/>
      <c r="Y56" s="10"/>
      <c r="Z56" s="10"/>
      <c r="AA56" s="10"/>
      <c r="AB56" s="10"/>
      <c r="AC56" s="10"/>
      <c r="AD56" s="65"/>
      <c r="AE56" s="80"/>
    </row>
    <row r="57" spans="12:41">
      <c r="V57" s="89" t="s">
        <v>160</v>
      </c>
      <c r="W57" s="10"/>
      <c r="X57" s="10"/>
      <c r="Y57" s="10"/>
      <c r="Z57" s="10"/>
      <c r="AA57" s="10"/>
      <c r="AB57" s="10"/>
      <c r="AC57" s="10"/>
      <c r="AD57" s="65"/>
      <c r="AE57" s="80"/>
    </row>
    <row r="58" spans="12:41">
      <c r="V58" s="29"/>
      <c r="W58" s="10"/>
      <c r="X58" s="10"/>
      <c r="Y58" s="10"/>
      <c r="Z58" s="10"/>
      <c r="AA58" s="10"/>
      <c r="AB58" s="10"/>
      <c r="AC58" s="10"/>
      <c r="AD58" s="65"/>
      <c r="AE58" s="80"/>
    </row>
    <row r="59" spans="12:41">
      <c r="V59" s="90"/>
      <c r="W59" s="11"/>
      <c r="X59" s="11"/>
      <c r="Y59" s="11"/>
      <c r="Z59" s="11"/>
      <c r="AA59" s="11"/>
      <c r="AB59" s="11"/>
      <c r="AC59" s="11"/>
      <c r="AD59" s="90"/>
      <c r="AE59" s="81"/>
    </row>
    <row r="62" spans="12:41" ht="14.25" thickBot="1"/>
    <row r="63" spans="12:41" ht="29.25" customHeight="1" thickBot="1">
      <c r="L63" s="347" t="s">
        <v>124</v>
      </c>
      <c r="M63" s="349"/>
      <c r="N63" s="308" t="e">
        <f>'Monthly Report per  Shift'!Q74</f>
        <v>#DIV/0!</v>
      </c>
      <c r="R63" s="345" t="s">
        <v>126</v>
      </c>
      <c r="S63" s="346"/>
      <c r="T63" s="93" t="e">
        <f>IF(N63&gt;=0.98,"Good",IF(N63&gt;=0.9,"Better","NG"))</f>
        <v>#DIV/0!</v>
      </c>
      <c r="V63" s="76" t="s">
        <v>154</v>
      </c>
      <c r="W63" s="347" t="s">
        <v>161</v>
      </c>
      <c r="X63" s="348"/>
      <c r="Y63" s="348"/>
      <c r="Z63" s="348"/>
      <c r="AA63" s="348"/>
      <c r="AB63" s="348"/>
      <c r="AC63" s="349"/>
      <c r="AD63" s="85" t="s">
        <v>140</v>
      </c>
      <c r="AE63" s="86" t="s">
        <v>141</v>
      </c>
      <c r="AG63" s="347" t="s">
        <v>124</v>
      </c>
      <c r="AH63" s="349"/>
      <c r="AI63" s="95" t="e">
        <f>'Monthly Report'!AE41</f>
        <v>#DIV/0!</v>
      </c>
      <c r="AM63" s="345" t="s">
        <v>139</v>
      </c>
      <c r="AN63" s="346"/>
      <c r="AO63" s="93" t="e">
        <f>IF(AI63&gt;=1,"Good",IF(AI63&gt;=0.98,"Better","NG"))</f>
        <v>#DIV/0!</v>
      </c>
    </row>
    <row r="64" spans="12:41">
      <c r="V64" s="87"/>
      <c r="W64" s="9"/>
      <c r="X64" s="9"/>
      <c r="Y64" s="9"/>
      <c r="Z64" s="9"/>
      <c r="AA64" s="9"/>
      <c r="AB64" s="9"/>
      <c r="AC64" s="9"/>
      <c r="AD64" s="88"/>
      <c r="AE64" s="88"/>
    </row>
    <row r="65" spans="22:31">
      <c r="V65" s="29"/>
      <c r="W65" s="10"/>
      <c r="X65" s="10"/>
      <c r="Y65" s="10"/>
      <c r="Z65" s="10"/>
      <c r="AA65" s="10"/>
      <c r="AB65" s="10"/>
      <c r="AC65" s="10"/>
      <c r="AD65" s="65"/>
      <c r="AE65" s="65"/>
    </row>
    <row r="66" spans="22:31">
      <c r="V66" s="89" t="s">
        <v>156</v>
      </c>
      <c r="W66" s="10"/>
      <c r="X66" s="10"/>
      <c r="Y66" s="10"/>
      <c r="Z66" s="10"/>
      <c r="AA66" s="10"/>
      <c r="AB66" s="10"/>
      <c r="AC66" s="10"/>
      <c r="AD66" s="65"/>
      <c r="AE66" s="65"/>
    </row>
    <row r="67" spans="22:31">
      <c r="V67" s="29"/>
      <c r="W67" s="10"/>
      <c r="X67" s="10"/>
      <c r="Y67" s="10"/>
      <c r="Z67" s="10"/>
      <c r="AA67" s="10"/>
      <c r="AB67" s="10"/>
      <c r="AC67" s="10"/>
      <c r="AD67" s="65"/>
      <c r="AE67" s="65"/>
    </row>
    <row r="68" spans="22:31">
      <c r="V68" s="78"/>
      <c r="W68" s="11"/>
      <c r="X68" s="11"/>
      <c r="Y68" s="11"/>
      <c r="Z68" s="11"/>
      <c r="AA68" s="11"/>
      <c r="AB68" s="11"/>
      <c r="AC68" s="11"/>
      <c r="AD68" s="90"/>
      <c r="AE68" s="90"/>
    </row>
    <row r="69" spans="22:31">
      <c r="V69" s="29"/>
      <c r="W69" s="10"/>
      <c r="X69" s="10"/>
      <c r="Y69" s="10"/>
      <c r="Z69" s="10"/>
      <c r="AA69" s="10"/>
      <c r="AB69" s="10"/>
      <c r="AC69" s="10"/>
      <c r="AD69" s="65"/>
      <c r="AE69" s="65"/>
    </row>
    <row r="70" spans="22:31">
      <c r="V70" s="29"/>
      <c r="W70" s="10"/>
      <c r="X70" s="10"/>
      <c r="Y70" s="10"/>
      <c r="Z70" s="10"/>
      <c r="AA70" s="10"/>
      <c r="AB70" s="10"/>
      <c r="AC70" s="10"/>
      <c r="AD70" s="65"/>
      <c r="AE70" s="65"/>
    </row>
    <row r="71" spans="22:31">
      <c r="V71" s="89" t="s">
        <v>157</v>
      </c>
      <c r="W71" s="10"/>
      <c r="X71" s="10"/>
      <c r="Y71" s="10"/>
      <c r="Z71" s="10"/>
      <c r="AA71" s="10"/>
      <c r="AB71" s="10"/>
      <c r="AC71" s="10"/>
      <c r="AD71" s="65"/>
      <c r="AE71" s="65"/>
    </row>
    <row r="72" spans="22:31">
      <c r="V72" s="29"/>
      <c r="W72" s="10"/>
      <c r="X72" s="10"/>
      <c r="Y72" s="10"/>
      <c r="Z72" s="10"/>
      <c r="AA72" s="10"/>
      <c r="AB72" s="10"/>
      <c r="AC72" s="10"/>
      <c r="AD72" s="65"/>
      <c r="AE72" s="65"/>
    </row>
    <row r="73" spans="22:31">
      <c r="V73" s="29"/>
      <c r="W73" s="10"/>
      <c r="X73" s="10"/>
      <c r="Y73" s="10"/>
      <c r="Z73" s="10"/>
      <c r="AA73" s="10"/>
      <c r="AB73" s="10"/>
      <c r="AC73" s="10"/>
      <c r="AD73" s="65"/>
      <c r="AE73" s="65"/>
    </row>
    <row r="74" spans="22:31">
      <c r="V74" s="87"/>
      <c r="W74" s="9"/>
      <c r="X74" s="9"/>
      <c r="Y74" s="9"/>
      <c r="Z74" s="9"/>
      <c r="AA74" s="9"/>
      <c r="AB74" s="9"/>
      <c r="AC74" s="9"/>
      <c r="AD74" s="88"/>
      <c r="AE74" s="88"/>
    </row>
    <row r="75" spans="22:31">
      <c r="V75" s="29"/>
      <c r="W75" s="10"/>
      <c r="X75" s="10"/>
      <c r="Y75" s="10"/>
      <c r="Z75" s="10"/>
      <c r="AA75" s="10"/>
      <c r="AB75" s="10"/>
      <c r="AC75" s="10"/>
      <c r="AD75" s="65"/>
      <c r="AE75" s="65"/>
    </row>
    <row r="76" spans="22:31">
      <c r="V76" s="89" t="s">
        <v>158</v>
      </c>
      <c r="W76" s="10"/>
      <c r="X76" s="10"/>
      <c r="Y76" s="10"/>
      <c r="Z76" s="10"/>
      <c r="AA76" s="10"/>
      <c r="AB76" s="10"/>
      <c r="AC76" s="10"/>
      <c r="AD76" s="65"/>
      <c r="AE76" s="65"/>
    </row>
    <row r="77" spans="22:31">
      <c r="V77" s="29"/>
      <c r="W77" s="10"/>
      <c r="X77" s="10"/>
      <c r="Y77" s="10"/>
      <c r="Z77" s="10"/>
      <c r="AA77" s="10"/>
      <c r="AB77" s="10"/>
      <c r="AC77" s="10"/>
      <c r="AD77" s="65"/>
      <c r="AE77" s="65"/>
    </row>
    <row r="78" spans="22:31">
      <c r="V78" s="78"/>
      <c r="W78" s="11"/>
      <c r="X78" s="11"/>
      <c r="Y78" s="11"/>
      <c r="Z78" s="11"/>
      <c r="AA78" s="11"/>
      <c r="AB78" s="11"/>
      <c r="AC78" s="11"/>
      <c r="AD78" s="90"/>
      <c r="AE78" s="90"/>
    </row>
    <row r="79" spans="22:31">
      <c r="V79" s="87"/>
      <c r="W79" s="9"/>
      <c r="X79" s="9"/>
      <c r="Y79" s="9"/>
      <c r="Z79" s="9"/>
      <c r="AA79" s="9"/>
      <c r="AB79" s="9"/>
      <c r="AC79" s="9"/>
      <c r="AD79" s="88"/>
      <c r="AE79" s="88"/>
    </row>
    <row r="80" spans="22:31">
      <c r="V80" s="29"/>
      <c r="W80" s="10"/>
      <c r="X80" s="10"/>
      <c r="Y80" s="10"/>
      <c r="Z80" s="10"/>
      <c r="AA80" s="10"/>
      <c r="AB80" s="10"/>
      <c r="AC80" s="10"/>
      <c r="AD80" s="65"/>
      <c r="AE80" s="65"/>
    </row>
    <row r="81" spans="22:31">
      <c r="V81" s="89" t="s">
        <v>159</v>
      </c>
      <c r="W81" s="10"/>
      <c r="X81" s="10"/>
      <c r="Y81" s="10"/>
      <c r="Z81" s="10"/>
      <c r="AA81" s="10"/>
      <c r="AB81" s="10"/>
      <c r="AC81" s="10"/>
      <c r="AD81" s="65"/>
      <c r="AE81" s="65"/>
    </row>
    <row r="82" spans="22:31">
      <c r="V82" s="29"/>
      <c r="W82" s="10"/>
      <c r="X82" s="10"/>
      <c r="Y82" s="10"/>
      <c r="Z82" s="10"/>
      <c r="AA82" s="10"/>
      <c r="AB82" s="10"/>
      <c r="AC82" s="10"/>
      <c r="AD82" s="65"/>
      <c r="AE82" s="65"/>
    </row>
    <row r="83" spans="22:31">
      <c r="V83" s="78"/>
      <c r="W83" s="11"/>
      <c r="X83" s="11"/>
      <c r="Y83" s="11"/>
      <c r="Z83" s="11"/>
      <c r="AA83" s="11"/>
      <c r="AB83" s="11"/>
      <c r="AC83" s="11"/>
      <c r="AD83" s="90"/>
      <c r="AE83" s="90"/>
    </row>
    <row r="84" spans="22:31">
      <c r="V84" s="29"/>
      <c r="W84" s="10"/>
      <c r="X84" s="10"/>
      <c r="Y84" s="10"/>
      <c r="Z84" s="10"/>
      <c r="AA84" s="10"/>
      <c r="AB84" s="10"/>
      <c r="AC84" s="10"/>
      <c r="AD84" s="65"/>
      <c r="AE84" s="65"/>
    </row>
    <row r="85" spans="22:31">
      <c r="V85" s="29"/>
      <c r="W85" s="10"/>
      <c r="X85" s="10"/>
      <c r="Y85" s="10"/>
      <c r="Z85" s="10"/>
      <c r="AA85" s="10"/>
      <c r="AB85" s="10"/>
      <c r="AC85" s="10"/>
      <c r="AD85" s="65"/>
      <c r="AE85" s="65"/>
    </row>
    <row r="86" spans="22:31">
      <c r="V86" s="89" t="s">
        <v>160</v>
      </c>
      <c r="W86" s="10"/>
      <c r="X86" s="10"/>
      <c r="Y86" s="10"/>
      <c r="Z86" s="10"/>
      <c r="AA86" s="10"/>
      <c r="AB86" s="10"/>
      <c r="AC86" s="10"/>
      <c r="AD86" s="65"/>
      <c r="AE86" s="65"/>
    </row>
    <row r="87" spans="22:31">
      <c r="V87" s="29"/>
      <c r="W87" s="10"/>
      <c r="X87" s="10"/>
      <c r="Y87" s="10"/>
      <c r="Z87" s="10"/>
      <c r="AA87" s="10"/>
      <c r="AB87" s="10"/>
      <c r="AC87" s="10"/>
      <c r="AD87" s="65"/>
      <c r="AE87" s="65"/>
    </row>
    <row r="88" spans="22:31">
      <c r="V88" s="90"/>
      <c r="W88" s="11"/>
      <c r="X88" s="11"/>
      <c r="Y88" s="11"/>
      <c r="Z88" s="11"/>
      <c r="AA88" s="11"/>
      <c r="AB88" s="11"/>
      <c r="AC88" s="11"/>
      <c r="AD88" s="90"/>
      <c r="AE88" s="90"/>
    </row>
  </sheetData>
  <mergeCells count="20">
    <mergeCell ref="B5:C5"/>
    <mergeCell ref="B34:C34"/>
    <mergeCell ref="H34:I34"/>
    <mergeCell ref="H5:I5"/>
    <mergeCell ref="R5:S5"/>
    <mergeCell ref="L5:M5"/>
    <mergeCell ref="L34:M34"/>
    <mergeCell ref="R34:S34"/>
    <mergeCell ref="V5:AC5"/>
    <mergeCell ref="V18:V19"/>
    <mergeCell ref="AG34:AH34"/>
    <mergeCell ref="AM34:AN34"/>
    <mergeCell ref="W34:AC34"/>
    <mergeCell ref="AG5:AH5"/>
    <mergeCell ref="AM5:AN5"/>
    <mergeCell ref="AM63:AN63"/>
    <mergeCell ref="W63:AC63"/>
    <mergeCell ref="L63:M63"/>
    <mergeCell ref="R63:S63"/>
    <mergeCell ref="AG63:AH63"/>
  </mergeCells>
  <phoneticPr fontId="2"/>
  <pageMargins left="0.39370078740157483" right="0.19685039370078741" top="0.39370078740157483" bottom="0.39370078740157483" header="0.51181102362204722" footer="0.51181102362204722"/>
  <pageSetup paperSize="3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Q69"/>
  <sheetViews>
    <sheetView zoomScale="80" zoomScaleNormal="80" workbookViewId="0">
      <selection activeCell="BD43" sqref="BD43"/>
    </sheetView>
  </sheetViews>
  <sheetFormatPr defaultRowHeight="13.5"/>
  <cols>
    <col min="1" max="1" width="2.625" customWidth="1"/>
    <col min="2" max="2" width="6.5" customWidth="1"/>
    <col min="3" max="4" width="7.25" customWidth="1"/>
    <col min="7" max="7" width="12" customWidth="1"/>
    <col min="8" max="8" width="1.625" customWidth="1"/>
    <col min="10" max="11" width="8.875" customWidth="1"/>
    <col min="16" max="16" width="1.625" customWidth="1"/>
    <col min="20" max="20" width="7.875" customWidth="1"/>
    <col min="23" max="26" width="7.125" customWidth="1"/>
    <col min="27" max="30" width="8.625" customWidth="1"/>
    <col min="31" max="31" width="7.625" customWidth="1"/>
    <col min="32" max="32" width="9.75" customWidth="1"/>
    <col min="33" max="33" width="1.75" style="10" customWidth="1"/>
    <col min="34" max="34" width="9.125" customWidth="1"/>
    <col min="35" max="48" width="7.125" customWidth="1"/>
    <col min="49" max="49" width="9.375" bestFit="1" customWidth="1"/>
    <col min="53" max="53" width="5.625" customWidth="1"/>
    <col min="55" max="55" width="22.5" bestFit="1" customWidth="1"/>
    <col min="57" max="57" width="10.5" customWidth="1"/>
    <col min="58" max="58" width="10.875" bestFit="1" customWidth="1"/>
    <col min="59" max="59" width="9.125" customWidth="1"/>
    <col min="60" max="62" width="9" customWidth="1"/>
    <col min="79" max="80" width="9" style="2" hidden="1" customWidth="1"/>
    <col min="81" max="81" width="14.125" style="2" hidden="1" customWidth="1"/>
    <col min="82" max="82" width="9" hidden="1" customWidth="1"/>
    <col min="83" max="83" width="12.125" hidden="1" customWidth="1"/>
    <col min="84" max="95" width="9" hidden="1" customWidth="1"/>
  </cols>
  <sheetData>
    <row r="1" spans="2:83" ht="21">
      <c r="B1" s="5" t="s">
        <v>353</v>
      </c>
    </row>
    <row r="2" spans="2:83" ht="18" customHeight="1">
      <c r="I2" s="15" t="s">
        <v>40</v>
      </c>
      <c r="J2" s="51" t="str">
        <f>'Monthly Report per  Shift'!L2</f>
        <v>MAY</v>
      </c>
      <c r="K2" s="52"/>
      <c r="L2" s="27"/>
      <c r="M2" s="27"/>
      <c r="N2" s="17"/>
      <c r="O2" s="17"/>
      <c r="AB2" t="s">
        <v>305</v>
      </c>
    </row>
    <row r="3" spans="2:83" ht="18" customHeight="1">
      <c r="G3" s="60"/>
      <c r="O3" s="60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2:83" ht="13.5" customHeight="1">
      <c r="B4" s="57"/>
      <c r="C4" s="385"/>
      <c r="D4" s="386"/>
      <c r="E4" s="389" t="s">
        <v>17</v>
      </c>
      <c r="F4" s="390"/>
      <c r="G4" s="391"/>
      <c r="I4" s="395" t="s">
        <v>16</v>
      </c>
      <c r="J4" s="395"/>
      <c r="K4" s="396"/>
      <c r="L4" s="397"/>
      <c r="M4" s="397"/>
      <c r="N4" s="397"/>
      <c r="O4" s="398"/>
      <c r="P4" s="3"/>
      <c r="Q4" s="365" t="s">
        <v>109</v>
      </c>
      <c r="R4" s="366"/>
      <c r="S4" s="367"/>
      <c r="T4" s="373" t="s">
        <v>123</v>
      </c>
      <c r="U4" s="376" t="s">
        <v>106</v>
      </c>
      <c r="V4" s="377"/>
      <c r="W4" s="417" t="s">
        <v>43</v>
      </c>
      <c r="X4" s="417"/>
      <c r="Y4" s="417"/>
      <c r="Z4" s="417"/>
      <c r="AA4" s="355" t="s">
        <v>114</v>
      </c>
      <c r="AB4" s="355" t="s">
        <v>307</v>
      </c>
      <c r="AC4" s="355" t="s">
        <v>308</v>
      </c>
      <c r="AD4" s="404" t="s">
        <v>115</v>
      </c>
      <c r="AE4" s="414" t="s">
        <v>116</v>
      </c>
      <c r="AF4" s="414" t="s">
        <v>117</v>
      </c>
      <c r="AG4" s="63"/>
      <c r="AH4" s="409" t="s">
        <v>298</v>
      </c>
      <c r="AI4" s="402" t="s">
        <v>179</v>
      </c>
      <c r="AJ4" s="402"/>
      <c r="AK4" s="402"/>
      <c r="AL4" s="389" t="s">
        <v>180</v>
      </c>
      <c r="AM4" s="390"/>
      <c r="AN4" s="390"/>
      <c r="AO4" s="390"/>
      <c r="AP4" s="390"/>
      <c r="AQ4" s="390"/>
      <c r="AR4" s="390"/>
      <c r="AS4" s="390"/>
      <c r="AT4" s="390"/>
      <c r="AU4" s="390"/>
      <c r="AV4" s="390"/>
      <c r="AW4" s="391"/>
      <c r="AX4" s="419" t="s">
        <v>13</v>
      </c>
      <c r="AY4" s="419"/>
      <c r="AZ4" s="419"/>
    </row>
    <row r="5" spans="2:83" ht="13.5" customHeight="1">
      <c r="B5" s="58"/>
      <c r="C5" s="387"/>
      <c r="D5" s="388"/>
      <c r="E5" s="392"/>
      <c r="F5" s="393"/>
      <c r="G5" s="394"/>
      <c r="I5" s="395"/>
      <c r="J5" s="395"/>
      <c r="K5" s="399"/>
      <c r="L5" s="400"/>
      <c r="M5" s="400"/>
      <c r="N5" s="400"/>
      <c r="O5" s="401"/>
      <c r="Q5" s="368"/>
      <c r="R5" s="369"/>
      <c r="S5" s="370"/>
      <c r="T5" s="374"/>
      <c r="U5" s="378"/>
      <c r="V5" s="379"/>
      <c r="W5" s="417"/>
      <c r="X5" s="417"/>
      <c r="Y5" s="417"/>
      <c r="Z5" s="417"/>
      <c r="AA5" s="356"/>
      <c r="AB5" s="356"/>
      <c r="AC5" s="356"/>
      <c r="AD5" s="356"/>
      <c r="AE5" s="415"/>
      <c r="AF5" s="415"/>
      <c r="AG5" s="63"/>
      <c r="AH5" s="350"/>
      <c r="AI5" s="402"/>
      <c r="AJ5" s="402"/>
      <c r="AK5" s="402"/>
      <c r="AL5" s="392"/>
      <c r="AM5" s="393"/>
      <c r="AN5" s="393"/>
      <c r="AO5" s="393"/>
      <c r="AP5" s="393"/>
      <c r="AQ5" s="393"/>
      <c r="AR5" s="393"/>
      <c r="AS5" s="393"/>
      <c r="AT5" s="393"/>
      <c r="AU5" s="393"/>
      <c r="AV5" s="393"/>
      <c r="AW5" s="394"/>
      <c r="AX5" s="419"/>
      <c r="AY5" s="419"/>
      <c r="AZ5" s="419"/>
    </row>
    <row r="6" spans="2:83" ht="18" customHeight="1">
      <c r="B6" s="405" t="s">
        <v>97</v>
      </c>
      <c r="C6" s="407" t="s">
        <v>27</v>
      </c>
      <c r="D6" s="407" t="s">
        <v>41</v>
      </c>
      <c r="E6" s="384" t="s">
        <v>4</v>
      </c>
      <c r="F6" s="384" t="s">
        <v>15</v>
      </c>
      <c r="G6" s="359" t="s">
        <v>99</v>
      </c>
      <c r="I6" s="411"/>
      <c r="J6" s="359" t="s">
        <v>42</v>
      </c>
      <c r="K6" s="362" t="s">
        <v>121</v>
      </c>
      <c r="L6" s="360" t="s">
        <v>26</v>
      </c>
      <c r="M6" s="361" t="s">
        <v>4</v>
      </c>
      <c r="N6" s="361" t="s">
        <v>14</v>
      </c>
      <c r="O6" s="359" t="s">
        <v>98</v>
      </c>
      <c r="Q6" s="418" t="s">
        <v>112</v>
      </c>
      <c r="R6" s="418" t="s">
        <v>110</v>
      </c>
      <c r="S6" s="418" t="s">
        <v>111</v>
      </c>
      <c r="T6" s="374"/>
      <c r="U6" s="380"/>
      <c r="V6" s="381"/>
      <c r="W6" s="417"/>
      <c r="X6" s="417"/>
      <c r="Y6" s="417"/>
      <c r="Z6" s="417"/>
      <c r="AA6" s="356"/>
      <c r="AB6" s="356"/>
      <c r="AC6" s="356"/>
      <c r="AD6" s="356"/>
      <c r="AE6" s="415"/>
      <c r="AF6" s="415"/>
      <c r="AG6" s="63"/>
      <c r="AH6" s="350"/>
      <c r="AI6" s="402"/>
      <c r="AJ6" s="402"/>
      <c r="AK6" s="403"/>
      <c r="AL6" s="359" t="s">
        <v>181</v>
      </c>
      <c r="AM6" s="359" t="s">
        <v>182</v>
      </c>
      <c r="AN6" s="422" t="s">
        <v>183</v>
      </c>
      <c r="AO6" s="425" t="s">
        <v>184</v>
      </c>
      <c r="AP6" s="426"/>
      <c r="AQ6" s="426" t="s">
        <v>185</v>
      </c>
      <c r="AR6" s="426"/>
      <c r="AS6" s="426"/>
      <c r="AT6" s="426" t="s">
        <v>186</v>
      </c>
      <c r="AU6" s="426"/>
      <c r="AV6" s="426"/>
      <c r="AW6" s="21" t="s">
        <v>187</v>
      </c>
      <c r="AX6" s="419"/>
      <c r="AY6" s="419"/>
      <c r="AZ6" s="419"/>
      <c r="CC6" s="323" t="s">
        <v>348</v>
      </c>
      <c r="CD6" s="323">
        <v>6</v>
      </c>
    </row>
    <row r="7" spans="2:83" ht="18" customHeight="1">
      <c r="B7" s="405"/>
      <c r="C7" s="407"/>
      <c r="D7" s="407"/>
      <c r="E7" s="384"/>
      <c r="F7" s="384"/>
      <c r="G7" s="360"/>
      <c r="I7" s="412"/>
      <c r="J7" s="360"/>
      <c r="K7" s="363"/>
      <c r="L7" s="360"/>
      <c r="M7" s="384"/>
      <c r="N7" s="384"/>
      <c r="O7" s="360"/>
      <c r="Q7" s="418"/>
      <c r="R7" s="418"/>
      <c r="S7" s="418"/>
      <c r="T7" s="374"/>
      <c r="U7" s="371" t="s">
        <v>107</v>
      </c>
      <c r="V7" s="382" t="s">
        <v>108</v>
      </c>
      <c r="W7" s="358" t="s">
        <v>44</v>
      </c>
      <c r="X7" s="358" t="s">
        <v>45</v>
      </c>
      <c r="Y7" s="358" t="s">
        <v>46</v>
      </c>
      <c r="Z7" s="358" t="s">
        <v>47</v>
      </c>
      <c r="AA7" s="356"/>
      <c r="AB7" s="356"/>
      <c r="AC7" s="356"/>
      <c r="AD7" s="356"/>
      <c r="AE7" s="415"/>
      <c r="AF7" s="415"/>
      <c r="AG7" s="63"/>
      <c r="AH7" s="350"/>
      <c r="AI7" s="384" t="s">
        <v>188</v>
      </c>
      <c r="AJ7" s="419" t="s">
        <v>189</v>
      </c>
      <c r="AK7" s="420" t="s">
        <v>190</v>
      </c>
      <c r="AL7" s="405"/>
      <c r="AM7" s="360"/>
      <c r="AN7" s="423"/>
      <c r="AO7" s="421" t="s">
        <v>191</v>
      </c>
      <c r="AP7" s="359" t="s">
        <v>192</v>
      </c>
      <c r="AQ7" s="384" t="s">
        <v>188</v>
      </c>
      <c r="AR7" s="419" t="s">
        <v>189</v>
      </c>
      <c r="AS7" s="419" t="s">
        <v>190</v>
      </c>
      <c r="AT7" s="384" t="s">
        <v>193</v>
      </c>
      <c r="AU7" s="419" t="s">
        <v>189</v>
      </c>
      <c r="AV7" s="384" t="s">
        <v>190</v>
      </c>
      <c r="AW7" s="384" t="s">
        <v>297</v>
      </c>
      <c r="AX7" s="419"/>
      <c r="AY7" s="419"/>
      <c r="AZ7" s="419"/>
    </row>
    <row r="8" spans="2:83" ht="33" customHeight="1">
      <c r="B8" s="406"/>
      <c r="C8" s="408"/>
      <c r="D8" s="408"/>
      <c r="E8" s="384"/>
      <c r="F8" s="384"/>
      <c r="G8" s="361"/>
      <c r="I8" s="413"/>
      <c r="J8" s="361"/>
      <c r="K8" s="364"/>
      <c r="L8" s="361"/>
      <c r="M8" s="384"/>
      <c r="N8" s="384"/>
      <c r="O8" s="361"/>
      <c r="Q8" s="418"/>
      <c r="R8" s="418"/>
      <c r="S8" s="418"/>
      <c r="T8" s="375"/>
      <c r="U8" s="372"/>
      <c r="V8" s="383"/>
      <c r="W8" s="358"/>
      <c r="X8" s="358"/>
      <c r="Y8" s="358"/>
      <c r="Z8" s="358"/>
      <c r="AA8" s="357"/>
      <c r="AB8" s="357"/>
      <c r="AC8" s="357"/>
      <c r="AD8" s="357"/>
      <c r="AE8" s="416"/>
      <c r="AF8" s="416"/>
      <c r="AG8" s="63"/>
      <c r="AH8" s="410"/>
      <c r="AI8" s="384"/>
      <c r="AJ8" s="419"/>
      <c r="AK8" s="420"/>
      <c r="AL8" s="406"/>
      <c r="AM8" s="361"/>
      <c r="AN8" s="424"/>
      <c r="AO8" s="421"/>
      <c r="AP8" s="361"/>
      <c r="AQ8" s="384"/>
      <c r="AR8" s="419"/>
      <c r="AS8" s="419"/>
      <c r="AT8" s="384"/>
      <c r="AU8" s="419"/>
      <c r="AV8" s="384"/>
      <c r="AW8" s="384"/>
      <c r="AX8" s="419"/>
      <c r="AY8" s="419"/>
      <c r="AZ8" s="419"/>
      <c r="CA8" s="320" t="s">
        <v>345</v>
      </c>
      <c r="CB8" s="320" t="s">
        <v>346</v>
      </c>
      <c r="CC8" s="321" t="s">
        <v>351</v>
      </c>
      <c r="CD8" s="322" t="s">
        <v>349</v>
      </c>
      <c r="CE8" s="322" t="s">
        <v>350</v>
      </c>
    </row>
    <row r="9" spans="2:83" ht="13.5" customHeight="1">
      <c r="B9" s="2"/>
      <c r="C9" s="1"/>
      <c r="D9" s="1"/>
      <c r="E9" s="1"/>
      <c r="F9" s="1"/>
      <c r="G9" s="2"/>
      <c r="I9" s="2"/>
      <c r="J9" s="29"/>
      <c r="K9" s="2"/>
      <c r="L9" s="2"/>
      <c r="M9" s="1"/>
      <c r="N9" s="1"/>
      <c r="O9" s="2"/>
      <c r="AI9" s="1"/>
      <c r="AJ9" s="2"/>
      <c r="AK9" s="2"/>
      <c r="AL9" s="1"/>
      <c r="AM9" s="2"/>
      <c r="AN9" s="1"/>
      <c r="AO9" s="2"/>
      <c r="AP9" s="2"/>
      <c r="AQ9" s="1"/>
      <c r="AR9" s="1"/>
      <c r="AS9" s="1"/>
      <c r="AU9" s="1"/>
      <c r="AV9" s="1"/>
      <c r="AW9" s="1"/>
      <c r="AX9" s="2"/>
      <c r="AY9" s="2"/>
      <c r="AZ9" s="2"/>
      <c r="CA9"/>
      <c r="CB9"/>
      <c r="CC9"/>
    </row>
    <row r="10" spans="2:83" ht="21" customHeight="1">
      <c r="B10" s="7">
        <v>1</v>
      </c>
      <c r="C10" s="7">
        <f>'Monthly Report per  Shift'!C10+'Monthly Report per  Shift'!C43+'Monthly Report per  Shift'!C76</f>
        <v>0</v>
      </c>
      <c r="D10" s="62">
        <f>N10/60</f>
        <v>0</v>
      </c>
      <c r="E10" s="281">
        <f>'Monthly Report per  Shift'!E10+'Monthly Report per  Shift'!E43+'Monthly Report per  Shift'!E76</f>
        <v>0</v>
      </c>
      <c r="F10" s="281">
        <f>'Monthly Report per  Shift'!F10+'Monthly Report per  Shift'!F43+'Monthly Report per  Shift'!F76</f>
        <v>0</v>
      </c>
      <c r="G10" s="54" t="str">
        <f>IF(F10=0,"",E10/(F10/60))</f>
        <v/>
      </c>
      <c r="I10" s="12"/>
      <c r="J10" s="7">
        <f>'Monthly Report per  Shift'!L10+'Monthly Report per  Shift'!L43+'Monthly Report per  Shift'!L76</f>
        <v>0</v>
      </c>
      <c r="K10" s="54">
        <f>'Monthly Report per  Shift'!V10+'Monthly Report per  Shift'!V43+'Monthly Report per  Shift'!V76</f>
        <v>0</v>
      </c>
      <c r="L10" s="74">
        <f>'Monthly Report per  Shift'!N10+'Monthly Report per  Shift'!N43+'Monthly Report per  Shift'!N76</f>
        <v>0</v>
      </c>
      <c r="M10" s="283">
        <f>'Monthly Report per  Shift'!O10+'Monthly Report per  Shift'!O43+'Monthly Report per  Shift'!O76</f>
        <v>0</v>
      </c>
      <c r="N10" s="283">
        <f>'Monthly Report per  Shift'!P10+'Monthly Report per  Shift'!P43+'Monthly Report per  Shift'!P76</f>
        <v>0</v>
      </c>
      <c r="O10" s="54" t="str">
        <f>IF(N10=0,"",M10/(N10/60))</f>
        <v/>
      </c>
      <c r="Q10" s="54">
        <f>'Monthly Report per  Shift'!S10+'Monthly Report per  Shift'!S43+'Monthly Report per  Shift'!S76</f>
        <v>0</v>
      </c>
      <c r="R10" s="54">
        <f>'Monthly Report per  Shift'!T10+'Monthly Report per  Shift'!T43+'Monthly Report per  Shift'!T76</f>
        <v>0</v>
      </c>
      <c r="S10" s="54">
        <f>'Monthly Report per  Shift'!U10+'Monthly Report per  Shift'!U43+'Monthly Report per  Shift'!U76</f>
        <v>0</v>
      </c>
      <c r="T10" s="26" t="e">
        <f>K10/J10</f>
        <v>#DIV/0!</v>
      </c>
      <c r="U10" s="31">
        <f>'Monthly Report per  Shift'!W10+'Monthly Report per  Shift'!W43+'Monthly Report per  Shift'!W76</f>
        <v>0</v>
      </c>
      <c r="V10" s="31">
        <f>'Monthly Report per  Shift'!X10+'Monthly Report per  Shift'!X43+'Monthly Report per  Shift'!X76</f>
        <v>0</v>
      </c>
      <c r="W10" s="31">
        <f>'Monthly Report per  Shift'!Y10+'Monthly Report per  Shift'!Y43+'Monthly Report per  Shift'!Y76</f>
        <v>0</v>
      </c>
      <c r="X10" s="31">
        <f>'Monthly Report per  Shift'!Z10+'Monthly Report per  Shift'!Z43+'Monthly Report per  Shift'!Z76</f>
        <v>0</v>
      </c>
      <c r="Y10" s="31">
        <f>'Monthly Report per  Shift'!AA10+'Monthly Report per  Shift'!AA43+'Monthly Report per  Shift'!AA76</f>
        <v>0</v>
      </c>
      <c r="Z10" s="31">
        <f>SUM(W10:Y10)</f>
        <v>0</v>
      </c>
      <c r="AA10" s="31">
        <f>'Monthly Report per  Shift'!AC10+'Monthly Report per  Shift'!AC43+'Monthly Report per  Shift'!AC76</f>
        <v>0</v>
      </c>
      <c r="AB10" s="31">
        <f>'Monthly Report per  Shift'!AD10+'Monthly Report per  Shift'!AD43+'Monthly Report per  Shift'!AD76</f>
        <v>0</v>
      </c>
      <c r="AC10" s="31">
        <f>'Monthly Report per  Shift'!AE10+'Monthly Report per  Shift'!AE43+'Monthly Report per  Shift'!AE76</f>
        <v>0</v>
      </c>
      <c r="AD10" s="31">
        <f>'Monthly Report per  Shift'!AF10+'Monthly Report per  Shift'!AF43+'Monthly Report per  Shift'!AF76</f>
        <v>0</v>
      </c>
      <c r="AE10" s="67" t="e">
        <f>'1th'!AI195</f>
        <v>#DIV/0!</v>
      </c>
      <c r="AF10" s="67" t="e">
        <f>'1th'!AJ195</f>
        <v>#DIV/0!</v>
      </c>
      <c r="AG10" s="230"/>
      <c r="AH10" s="281">
        <f>'Monthly Report per  Shift'!AJ10+'Monthly Report per  Shift'!AJ43+'Monthly Report per  Shift'!AJ76</f>
        <v>0</v>
      </c>
      <c r="AI10" s="281">
        <f>'Monthly Report per  Shift'!AK10+'Monthly Report per  Shift'!AK43+'Monthly Report per  Shift'!AK76</f>
        <v>0</v>
      </c>
      <c r="AJ10" s="281">
        <f>'Monthly Report per  Shift'!AL10+'Monthly Report per  Shift'!AL43+'Monthly Report per  Shift'!AL76</f>
        <v>0</v>
      </c>
      <c r="AK10" s="281">
        <f>'Monthly Report per  Shift'!AM10+'Monthly Report per  Shift'!AM43+'Monthly Report per  Shift'!AM76</f>
        <v>0</v>
      </c>
      <c r="AL10" s="281">
        <f>'Monthly Report per  Shift'!AN10+'Monthly Report per  Shift'!AN43+'Monthly Report per  Shift'!AN76</f>
        <v>0</v>
      </c>
      <c r="AM10" s="281">
        <f>'Monthly Report per  Shift'!AO10+'Monthly Report per  Shift'!AO43+'Monthly Report per  Shift'!AO76</f>
        <v>0</v>
      </c>
      <c r="AN10" s="281">
        <f>'Monthly Report per  Shift'!AP10+'Monthly Report per  Shift'!AP43+'Monthly Report per  Shift'!AP76</f>
        <v>0</v>
      </c>
      <c r="AO10" s="281">
        <f>'Monthly Report per  Shift'!AQ10+'Monthly Report per  Shift'!AQ43+'Monthly Report per  Shift'!AQ76</f>
        <v>0</v>
      </c>
      <c r="AP10" s="281">
        <f>'Monthly Report per  Shift'!AR10+'Monthly Report per  Shift'!AR43+'Monthly Report per  Shift'!AR76</f>
        <v>0</v>
      </c>
      <c r="AQ10" s="281">
        <f>'Monthly Report per  Shift'!AS10+'Monthly Report per  Shift'!AS43+'Monthly Report per  Shift'!AS76</f>
        <v>0</v>
      </c>
      <c r="AR10" s="281">
        <f>'Monthly Report per  Shift'!AT10+'Monthly Report per  Shift'!AT43+'Monthly Report per  Shift'!AT76</f>
        <v>0</v>
      </c>
      <c r="AS10" s="281">
        <f>'Monthly Report per  Shift'!AU10+'Monthly Report per  Shift'!AU43+'Monthly Report per  Shift'!AU76</f>
        <v>0</v>
      </c>
      <c r="AT10" s="281">
        <f>'Monthly Report per  Shift'!AV10+'Monthly Report per  Shift'!AV43+'Monthly Report per  Shift'!AV76</f>
        <v>0</v>
      </c>
      <c r="AU10" s="281">
        <f>'Monthly Report per  Shift'!AW10+'Monthly Report per  Shift'!AW43+'Monthly Report per  Shift'!AW76</f>
        <v>0</v>
      </c>
      <c r="AV10" s="281">
        <f>'Monthly Report per  Shift'!AX10+'Monthly Report per  Shift'!AX43+'Monthly Report per  Shift'!AX76</f>
        <v>0</v>
      </c>
      <c r="AW10" s="281">
        <f>'Monthly Report per  Shift'!AY10+'Monthly Report per  Shift'!AY43+'Monthly Report per  Shift'!AY76</f>
        <v>0</v>
      </c>
      <c r="AX10" s="12"/>
      <c r="AY10" s="13"/>
      <c r="AZ10" s="14"/>
      <c r="BC10" s="7"/>
      <c r="BD10" s="7"/>
      <c r="BE10" s="7" t="s">
        <v>127</v>
      </c>
      <c r="BF10" s="7" t="s">
        <v>128</v>
      </c>
      <c r="BG10" s="7" t="s">
        <v>129</v>
      </c>
      <c r="BH10" s="7" t="s">
        <v>130</v>
      </c>
      <c r="BI10" s="7" t="s">
        <v>131</v>
      </c>
      <c r="BJ10" s="7" t="s">
        <v>132</v>
      </c>
      <c r="BK10" s="7" t="s">
        <v>270</v>
      </c>
      <c r="BL10" s="7" t="s">
        <v>271</v>
      </c>
      <c r="CA10" s="6">
        <f>B10</f>
        <v>1</v>
      </c>
      <c r="CB10" s="318">
        <f>AD10/1000</f>
        <v>0</v>
      </c>
      <c r="CC10" s="6">
        <f>N10/60</f>
        <v>0</v>
      </c>
      <c r="CD10" s="319" t="e">
        <f>CB10/CC10</f>
        <v>#DIV/0!</v>
      </c>
      <c r="CE10" s="319" t="e">
        <f>(CC10*$CD$6)/CB10</f>
        <v>#DIV/0!</v>
      </c>
    </row>
    <row r="11" spans="2:83" ht="21" customHeight="1">
      <c r="B11" s="7">
        <v>2</v>
      </c>
      <c r="C11" s="7">
        <f>'Monthly Report per  Shift'!C11+'Monthly Report per  Shift'!C44+'Monthly Report per  Shift'!C77</f>
        <v>0</v>
      </c>
      <c r="D11" s="280">
        <f t="shared" ref="D11:D40" si="0">N11/60</f>
        <v>0</v>
      </c>
      <c r="E11" s="54">
        <f>'Monthly Report per  Shift'!E11+'Monthly Report per  Shift'!E44+'Monthly Report per  Shift'!E77</f>
        <v>0</v>
      </c>
      <c r="F11" s="54">
        <f>'Monthly Report per  Shift'!F11+'Monthly Report per  Shift'!F44+'Monthly Report per  Shift'!F77</f>
        <v>0</v>
      </c>
      <c r="G11" s="74" t="str">
        <f>IF(F11=0,"",E11/(F11/60))</f>
        <v/>
      </c>
      <c r="I11" s="12"/>
      <c r="J11" s="7">
        <f>'Monthly Report per  Shift'!L11+'Monthly Report per  Shift'!L44+'Monthly Report per  Shift'!L77</f>
        <v>0</v>
      </c>
      <c r="K11" s="54">
        <f>'Monthly Report per  Shift'!V11+'Monthly Report per  Shift'!V44+'Monthly Report per  Shift'!V77</f>
        <v>0</v>
      </c>
      <c r="L11" s="73">
        <f>'Monthly Report per  Shift'!N11+'Monthly Report per  Shift'!N44+'Monthly Report per  Shift'!N77</f>
        <v>0</v>
      </c>
      <c r="M11" s="54">
        <f>'Monthly Report per  Shift'!O11+'Monthly Report per  Shift'!O44+'Monthly Report per  Shift'!O77</f>
        <v>0</v>
      </c>
      <c r="N11" s="54">
        <f>'Monthly Report per  Shift'!P11+'Monthly Report per  Shift'!P44+'Monthly Report per  Shift'!P77</f>
        <v>0</v>
      </c>
      <c r="O11" s="74" t="str">
        <f t="shared" ref="O11:O40" si="1">IF(N11=0,"",M11/(N11/60))</f>
        <v/>
      </c>
      <c r="Q11" s="54">
        <f>'Monthly Report per  Shift'!S11+'Monthly Report per  Shift'!S44+'Monthly Report per  Shift'!S77</f>
        <v>0</v>
      </c>
      <c r="R11" s="54">
        <f>'Monthly Report per  Shift'!T11+'Monthly Report per  Shift'!T44+'Monthly Report per  Shift'!T77</f>
        <v>0</v>
      </c>
      <c r="S11" s="54">
        <f>'Monthly Report per  Shift'!U11+'Monthly Report per  Shift'!U44+'Monthly Report per  Shift'!U77</f>
        <v>0</v>
      </c>
      <c r="T11" s="26" t="e">
        <f t="shared" ref="T11:T40" si="2">K11/J11</f>
        <v>#DIV/0!</v>
      </c>
      <c r="U11" s="31">
        <f>'Monthly Report per  Shift'!W11+'Monthly Report per  Shift'!W44</f>
        <v>0</v>
      </c>
      <c r="V11" s="31">
        <f>'Monthly Report per  Shift'!X11+'Monthly Report per  Shift'!X44</f>
        <v>0</v>
      </c>
      <c r="W11" s="31">
        <f>'Monthly Report per  Shift'!Y11+'Monthly Report per  Shift'!Y44</f>
        <v>0</v>
      </c>
      <c r="X11" s="31">
        <f>'Monthly Report per  Shift'!Z11+'Monthly Report per  Shift'!Z44</f>
        <v>0</v>
      </c>
      <c r="Y11" s="31">
        <f>'Monthly Report per  Shift'!AA11+'Monthly Report per  Shift'!AA44</f>
        <v>0</v>
      </c>
      <c r="Z11" s="31">
        <f t="shared" ref="Z11:Z40" si="3">SUM(W11:Y11)</f>
        <v>0</v>
      </c>
      <c r="AA11" s="31">
        <f>'Monthly Report per  Shift'!AC11+'Monthly Report per  Shift'!AC44+'Monthly Report per  Shift'!AC77</f>
        <v>0</v>
      </c>
      <c r="AB11" s="31">
        <f>'Monthly Report per  Shift'!AD11+'Monthly Report per  Shift'!AD44+'Monthly Report per  Shift'!AD77</f>
        <v>0</v>
      </c>
      <c r="AC11" s="31">
        <f>'Monthly Report per  Shift'!AE11+'Monthly Report per  Shift'!AE44+'Monthly Report per  Shift'!AE77</f>
        <v>0</v>
      </c>
      <c r="AD11" s="31">
        <f>'Monthly Report per  Shift'!AF11+'Monthly Report per  Shift'!AF44+'Monthly Report per  Shift'!AF77</f>
        <v>0</v>
      </c>
      <c r="AE11" s="67" t="e">
        <f>'2th'!AI195</f>
        <v>#DIV/0!</v>
      </c>
      <c r="AF11" s="67" t="e">
        <f>'2th'!AJ195</f>
        <v>#DIV/0!</v>
      </c>
      <c r="AG11" s="285"/>
      <c r="AH11" s="54">
        <f>'Monthly Report per  Shift'!AJ11+'Monthly Report per  Shift'!AJ44+'Monthly Report per  Shift'!AJ77</f>
        <v>0</v>
      </c>
      <c r="AI11" s="54">
        <f>'Monthly Report per  Shift'!AK11+'Monthly Report per  Shift'!AK44+'Monthly Report per  Shift'!AK77</f>
        <v>0</v>
      </c>
      <c r="AJ11" s="54">
        <f>'Monthly Report per  Shift'!AL11+'Monthly Report per  Shift'!AL44+'Monthly Report per  Shift'!AL77</f>
        <v>0</v>
      </c>
      <c r="AK11" s="54">
        <f>'Monthly Report per  Shift'!AM11+'Monthly Report per  Shift'!AM44+'Monthly Report per  Shift'!AM77</f>
        <v>0</v>
      </c>
      <c r="AL11" s="54">
        <f>'Monthly Report per  Shift'!AN11+'Monthly Report per  Shift'!AN44+'Monthly Report per  Shift'!AN77</f>
        <v>0</v>
      </c>
      <c r="AM11" s="54">
        <f>'Monthly Report per  Shift'!AO11+'Monthly Report per  Shift'!AO44+'Monthly Report per  Shift'!AO77</f>
        <v>0</v>
      </c>
      <c r="AN11" s="54">
        <f>'Monthly Report per  Shift'!AP11+'Monthly Report per  Shift'!AP44+'Monthly Report per  Shift'!AP77</f>
        <v>0</v>
      </c>
      <c r="AO11" s="54">
        <f>'Monthly Report per  Shift'!AQ11+'Monthly Report per  Shift'!AQ44+'Monthly Report per  Shift'!AQ77</f>
        <v>0</v>
      </c>
      <c r="AP11" s="54">
        <f>'Monthly Report per  Shift'!AR11+'Monthly Report per  Shift'!AR44+'Monthly Report per  Shift'!AR77</f>
        <v>0</v>
      </c>
      <c r="AQ11" s="54">
        <f>'Monthly Report per  Shift'!AS11+'Monthly Report per  Shift'!AS44+'Monthly Report per  Shift'!AS77</f>
        <v>0</v>
      </c>
      <c r="AR11" s="54">
        <f>'Monthly Report per  Shift'!AT11+'Monthly Report per  Shift'!AT44+'Monthly Report per  Shift'!AT77</f>
        <v>0</v>
      </c>
      <c r="AS11" s="54">
        <f>'Monthly Report per  Shift'!AU11+'Monthly Report per  Shift'!AU44+'Monthly Report per  Shift'!AU77</f>
        <v>0</v>
      </c>
      <c r="AT11" s="54">
        <f>'Monthly Report per  Shift'!AV11+'Monthly Report per  Shift'!AV44+'Monthly Report per  Shift'!AV77</f>
        <v>0</v>
      </c>
      <c r="AU11" s="54">
        <f>'Monthly Report per  Shift'!AW11+'Monthly Report per  Shift'!AW44+'Monthly Report per  Shift'!AW77</f>
        <v>0</v>
      </c>
      <c r="AV11" s="54">
        <f>'Monthly Report per  Shift'!AX11+'Monthly Report per  Shift'!AX44+'Monthly Report per  Shift'!AX77</f>
        <v>0</v>
      </c>
      <c r="AW11" s="54">
        <f>'Monthly Report per  Shift'!AY11+'Monthly Report per  Shift'!AY44+'Monthly Report per  Shift'!AY77</f>
        <v>0</v>
      </c>
      <c r="AX11" s="13"/>
      <c r="AY11" s="13"/>
      <c r="AZ11" s="14"/>
      <c r="BC11" s="7" t="s">
        <v>133</v>
      </c>
      <c r="BD11" s="7"/>
      <c r="BE11" s="54">
        <f>BG11+BI11+BK11</f>
        <v>0</v>
      </c>
      <c r="BF11" s="54">
        <f>BH11+BJ11+BL11</f>
        <v>0</v>
      </c>
      <c r="BG11" s="54">
        <f>'Monthly Report per  Shift'!F41</f>
        <v>0</v>
      </c>
      <c r="BH11" s="54">
        <f>'Monthly Report per  Shift'!P41</f>
        <v>0</v>
      </c>
      <c r="BI11" s="54">
        <f>'Monthly Report per  Shift'!F74</f>
        <v>0</v>
      </c>
      <c r="BJ11" s="54">
        <f>'Monthly Report per  Shift'!P74</f>
        <v>0</v>
      </c>
      <c r="BK11" s="54">
        <f>'Monthly Report per  Shift'!F107</f>
        <v>0</v>
      </c>
      <c r="BL11" s="54">
        <f>'Monthly Report per  Shift'!P107</f>
        <v>0</v>
      </c>
      <c r="CA11" s="6">
        <f t="shared" ref="CA11:CA39" si="4">B11</f>
        <v>2</v>
      </c>
      <c r="CB11" s="318">
        <f t="shared" ref="CB11:CB40" si="5">AD11/1000</f>
        <v>0</v>
      </c>
      <c r="CC11" s="6">
        <f t="shared" ref="CC11:CC40" si="6">N11/60</f>
        <v>0</v>
      </c>
      <c r="CD11" s="319" t="e">
        <f t="shared" ref="CD11:CD40" si="7">CB11/CC11</f>
        <v>#DIV/0!</v>
      </c>
      <c r="CE11" s="319" t="e">
        <f t="shared" ref="CE11:CE40" si="8">(CC11*$CD$6)/CB11</f>
        <v>#DIV/0!</v>
      </c>
    </row>
    <row r="12" spans="2:83" ht="21" customHeight="1">
      <c r="B12" s="7">
        <v>3</v>
      </c>
      <c r="C12" s="7">
        <f>'Monthly Report per  Shift'!C12+'Monthly Report per  Shift'!C45+'Monthly Report per  Shift'!C78</f>
        <v>0</v>
      </c>
      <c r="D12" s="280">
        <f t="shared" si="0"/>
        <v>0</v>
      </c>
      <c r="E12" s="54">
        <f>'Monthly Report per  Shift'!E12+'Monthly Report per  Shift'!E45+'Monthly Report per  Shift'!E78</f>
        <v>0</v>
      </c>
      <c r="F12" s="54">
        <f>'Monthly Report per  Shift'!F12+'Monthly Report per  Shift'!F45+'Monthly Report per  Shift'!F78</f>
        <v>0</v>
      </c>
      <c r="G12" s="74" t="str">
        <f t="shared" ref="G12:G41" si="9">IF(F12=0,"",E12/(F12/60))</f>
        <v/>
      </c>
      <c r="I12" s="12"/>
      <c r="J12" s="7">
        <f>'Monthly Report per  Shift'!L12+'Monthly Report per  Shift'!L45+'Monthly Report per  Shift'!L78</f>
        <v>0</v>
      </c>
      <c r="K12" s="54">
        <f>'Monthly Report per  Shift'!V12+'Monthly Report per  Shift'!V45+'Monthly Report per  Shift'!V78</f>
        <v>0</v>
      </c>
      <c r="L12" s="73">
        <f>'Monthly Report per  Shift'!N12+'Monthly Report per  Shift'!N45+'Monthly Report per  Shift'!N78</f>
        <v>0</v>
      </c>
      <c r="M12" s="54">
        <f>'Monthly Report per  Shift'!O12+'Monthly Report per  Shift'!O45+'Monthly Report per  Shift'!O78</f>
        <v>0</v>
      </c>
      <c r="N12" s="54">
        <f>'Monthly Report per  Shift'!P12+'Monthly Report per  Shift'!P45+'Monthly Report per  Shift'!P78</f>
        <v>0</v>
      </c>
      <c r="O12" s="74" t="str">
        <f t="shared" si="1"/>
        <v/>
      </c>
      <c r="Q12" s="54">
        <f>'Monthly Report per  Shift'!S12+'Monthly Report per  Shift'!S45+'Monthly Report per  Shift'!S78</f>
        <v>0</v>
      </c>
      <c r="R12" s="54">
        <f>'Monthly Report per  Shift'!T12+'Monthly Report per  Shift'!T45+'Monthly Report per  Shift'!T78</f>
        <v>0</v>
      </c>
      <c r="S12" s="54">
        <f>'Monthly Report per  Shift'!U12+'Monthly Report per  Shift'!U45+'Monthly Report per  Shift'!U78</f>
        <v>0</v>
      </c>
      <c r="T12" s="26" t="e">
        <f t="shared" si="2"/>
        <v>#DIV/0!</v>
      </c>
      <c r="U12" s="31">
        <f>'Monthly Report per  Shift'!W12+'Monthly Report per  Shift'!W45</f>
        <v>0</v>
      </c>
      <c r="V12" s="31">
        <f>'Monthly Report per  Shift'!X12+'Monthly Report per  Shift'!X45</f>
        <v>0</v>
      </c>
      <c r="W12" s="31">
        <f>'Monthly Report per  Shift'!Y12+'Monthly Report per  Shift'!Y45</f>
        <v>0</v>
      </c>
      <c r="X12" s="31">
        <f>'Monthly Report per  Shift'!Z12+'Monthly Report per  Shift'!Z45</f>
        <v>0</v>
      </c>
      <c r="Y12" s="31">
        <f>'Monthly Report per  Shift'!AA12+'Monthly Report per  Shift'!AA45</f>
        <v>0</v>
      </c>
      <c r="Z12" s="31">
        <f t="shared" si="3"/>
        <v>0</v>
      </c>
      <c r="AA12" s="31">
        <f>'Monthly Report per  Shift'!AC12+'Monthly Report per  Shift'!AC45+'Monthly Report per  Shift'!AC78</f>
        <v>0</v>
      </c>
      <c r="AB12" s="31">
        <f>'Monthly Report per  Shift'!AD12+'Monthly Report per  Shift'!AD45+'Monthly Report per  Shift'!AD78</f>
        <v>0</v>
      </c>
      <c r="AC12" s="31">
        <f>'Monthly Report per  Shift'!AE12+'Monthly Report per  Shift'!AE45+'Monthly Report per  Shift'!AE78</f>
        <v>0</v>
      </c>
      <c r="AD12" s="31">
        <f>'Monthly Report per  Shift'!AF12+'Monthly Report per  Shift'!AF45+'Monthly Report per  Shift'!AF78</f>
        <v>0</v>
      </c>
      <c r="AE12" s="67" t="e">
        <f>'3th'!AI195</f>
        <v>#DIV/0!</v>
      </c>
      <c r="AF12" s="67" t="e">
        <f>'3th'!AJ195</f>
        <v>#DIV/0!</v>
      </c>
      <c r="AG12" s="285"/>
      <c r="AH12" s="54">
        <f>'Monthly Report per  Shift'!AJ12+'Monthly Report per  Shift'!AJ45+'Monthly Report per  Shift'!AJ78</f>
        <v>0</v>
      </c>
      <c r="AI12" s="54">
        <f>'Monthly Report per  Shift'!AK12+'Monthly Report per  Shift'!AK45+'Monthly Report per  Shift'!AK78</f>
        <v>0</v>
      </c>
      <c r="AJ12" s="54">
        <f>'Monthly Report per  Shift'!AL12+'Monthly Report per  Shift'!AL45+'Monthly Report per  Shift'!AL78</f>
        <v>0</v>
      </c>
      <c r="AK12" s="54">
        <f>'Monthly Report per  Shift'!AM12+'Monthly Report per  Shift'!AM45+'Monthly Report per  Shift'!AM78</f>
        <v>0</v>
      </c>
      <c r="AL12" s="54">
        <f>'Monthly Report per  Shift'!AN12+'Monthly Report per  Shift'!AN45+'Monthly Report per  Shift'!AN78</f>
        <v>0</v>
      </c>
      <c r="AM12" s="54">
        <f>'Monthly Report per  Shift'!AO12+'Monthly Report per  Shift'!AO45+'Monthly Report per  Shift'!AO78</f>
        <v>0</v>
      </c>
      <c r="AN12" s="54">
        <f>'Monthly Report per  Shift'!AP12+'Monthly Report per  Shift'!AP45+'Monthly Report per  Shift'!AP78</f>
        <v>0</v>
      </c>
      <c r="AO12" s="54">
        <f>'Monthly Report per  Shift'!AQ12+'Monthly Report per  Shift'!AQ45+'Monthly Report per  Shift'!AQ78</f>
        <v>0</v>
      </c>
      <c r="AP12" s="54">
        <f>'Monthly Report per  Shift'!AR12+'Monthly Report per  Shift'!AR45+'Monthly Report per  Shift'!AR78</f>
        <v>0</v>
      </c>
      <c r="AQ12" s="54">
        <f>'Monthly Report per  Shift'!AS12+'Monthly Report per  Shift'!AS45+'Monthly Report per  Shift'!AS78</f>
        <v>0</v>
      </c>
      <c r="AR12" s="54">
        <f>'Monthly Report per  Shift'!AT12+'Monthly Report per  Shift'!AT45+'Monthly Report per  Shift'!AT78</f>
        <v>0</v>
      </c>
      <c r="AS12" s="54">
        <f>'Monthly Report per  Shift'!AU12+'Monthly Report per  Shift'!AU45+'Monthly Report per  Shift'!AU78</f>
        <v>0</v>
      </c>
      <c r="AT12" s="54">
        <f>'Monthly Report per  Shift'!AV12+'Monthly Report per  Shift'!AV45+'Monthly Report per  Shift'!AV78</f>
        <v>0</v>
      </c>
      <c r="AU12" s="54">
        <f>'Monthly Report per  Shift'!AW12+'Monthly Report per  Shift'!AW45+'Monthly Report per  Shift'!AW78</f>
        <v>0</v>
      </c>
      <c r="AV12" s="54">
        <f>'Monthly Report per  Shift'!AX12+'Monthly Report per  Shift'!AX45+'Monthly Report per  Shift'!AX78</f>
        <v>0</v>
      </c>
      <c r="AW12" s="54">
        <f>'Monthly Report per  Shift'!AY12+'Monthly Report per  Shift'!AY45+'Monthly Report per  Shift'!AY78</f>
        <v>0</v>
      </c>
      <c r="AX12" s="13"/>
      <c r="AY12" s="13"/>
      <c r="AZ12" s="14"/>
      <c r="BC12" s="7" t="s">
        <v>134</v>
      </c>
      <c r="BD12" s="7"/>
      <c r="BE12" s="54">
        <f>BG12+BI12+BK12</f>
        <v>0</v>
      </c>
      <c r="BF12" s="54">
        <f>BF11-BF13-BF16</f>
        <v>0</v>
      </c>
      <c r="BG12" s="54">
        <f>BG11-BG13</f>
        <v>0</v>
      </c>
      <c r="BH12" s="54">
        <f>BH11-BH13-BH16</f>
        <v>0</v>
      </c>
      <c r="BI12" s="54">
        <f>BI11-BI13</f>
        <v>0</v>
      </c>
      <c r="BJ12" s="54">
        <f>BJ11-BJ13-BJ16</f>
        <v>0</v>
      </c>
      <c r="BK12" s="54">
        <f>BK11-BK13</f>
        <v>0</v>
      </c>
      <c r="BL12" s="54">
        <f>BL11-BL13-BL16</f>
        <v>0</v>
      </c>
      <c r="CA12" s="6">
        <f t="shared" si="4"/>
        <v>3</v>
      </c>
      <c r="CB12" s="318">
        <f t="shared" si="5"/>
        <v>0</v>
      </c>
      <c r="CC12" s="6">
        <f t="shared" si="6"/>
        <v>0</v>
      </c>
      <c r="CD12" s="319" t="e">
        <f t="shared" si="7"/>
        <v>#DIV/0!</v>
      </c>
      <c r="CE12" s="319" t="e">
        <f t="shared" si="8"/>
        <v>#DIV/0!</v>
      </c>
    </row>
    <row r="13" spans="2:83" ht="21" customHeight="1">
      <c r="B13" s="7">
        <v>4</v>
      </c>
      <c r="C13" s="7">
        <f>'Monthly Report per  Shift'!C13+'Monthly Report per  Shift'!C46+'Monthly Report per  Shift'!C79</f>
        <v>0</v>
      </c>
      <c r="D13" s="280">
        <f t="shared" si="0"/>
        <v>0</v>
      </c>
      <c r="E13" s="54">
        <f>'Monthly Report per  Shift'!E13+'Monthly Report per  Shift'!E46+'Monthly Report per  Shift'!E79</f>
        <v>0</v>
      </c>
      <c r="F13" s="54">
        <f>'Monthly Report per  Shift'!F13+'Monthly Report per  Shift'!F46+'Monthly Report per  Shift'!F79</f>
        <v>0</v>
      </c>
      <c r="G13" s="74" t="str">
        <f t="shared" si="9"/>
        <v/>
      </c>
      <c r="I13" s="12"/>
      <c r="J13" s="7">
        <f>'Monthly Report per  Shift'!L13+'Monthly Report per  Shift'!L46+'Monthly Report per  Shift'!L79</f>
        <v>0</v>
      </c>
      <c r="K13" s="54">
        <f>'Monthly Report per  Shift'!V13+'Monthly Report per  Shift'!V46+'Monthly Report per  Shift'!V79</f>
        <v>0</v>
      </c>
      <c r="L13" s="73">
        <f>'Monthly Report per  Shift'!N13+'Monthly Report per  Shift'!N46+'Monthly Report per  Shift'!N79</f>
        <v>0</v>
      </c>
      <c r="M13" s="54">
        <f>'Monthly Report per  Shift'!O13+'Monthly Report per  Shift'!O46+'Monthly Report per  Shift'!O79</f>
        <v>0</v>
      </c>
      <c r="N13" s="54">
        <f>'Monthly Report per  Shift'!P13+'Monthly Report per  Shift'!P46+'Monthly Report per  Shift'!P79</f>
        <v>0</v>
      </c>
      <c r="O13" s="74" t="str">
        <f t="shared" si="1"/>
        <v/>
      </c>
      <c r="Q13" s="54">
        <f>'Monthly Report per  Shift'!S13+'Monthly Report per  Shift'!S46+'Monthly Report per  Shift'!S79</f>
        <v>0</v>
      </c>
      <c r="R13" s="54">
        <f>'Monthly Report per  Shift'!T13+'Monthly Report per  Shift'!T46+'Monthly Report per  Shift'!T79</f>
        <v>0</v>
      </c>
      <c r="S13" s="54">
        <f>'Monthly Report per  Shift'!U13+'Monthly Report per  Shift'!U46+'Monthly Report per  Shift'!U79</f>
        <v>0</v>
      </c>
      <c r="T13" s="26" t="e">
        <f t="shared" si="2"/>
        <v>#DIV/0!</v>
      </c>
      <c r="U13" s="31">
        <f>'Monthly Report per  Shift'!W13+'Monthly Report per  Shift'!W46</f>
        <v>0</v>
      </c>
      <c r="V13" s="31">
        <f>'Monthly Report per  Shift'!X13+'Monthly Report per  Shift'!X46</f>
        <v>0</v>
      </c>
      <c r="W13" s="31">
        <f>'Monthly Report per  Shift'!Y13+'Monthly Report per  Shift'!Y46</f>
        <v>0</v>
      </c>
      <c r="X13" s="31">
        <f>'Monthly Report per  Shift'!Z13+'Monthly Report per  Shift'!Z46</f>
        <v>0</v>
      </c>
      <c r="Y13" s="31">
        <f>'Monthly Report per  Shift'!AA13+'Monthly Report per  Shift'!AA46</f>
        <v>0</v>
      </c>
      <c r="Z13" s="31">
        <f t="shared" si="3"/>
        <v>0</v>
      </c>
      <c r="AA13" s="31">
        <f>'Monthly Report per  Shift'!AC13+'Monthly Report per  Shift'!AC46+'Monthly Report per  Shift'!AC79</f>
        <v>0</v>
      </c>
      <c r="AB13" s="31">
        <f>'Monthly Report per  Shift'!AD13+'Monthly Report per  Shift'!AD46+'Monthly Report per  Shift'!AD79</f>
        <v>0</v>
      </c>
      <c r="AC13" s="31">
        <f>'Monthly Report per  Shift'!AE13+'Monthly Report per  Shift'!AE46+'Monthly Report per  Shift'!AE79</f>
        <v>0</v>
      </c>
      <c r="AD13" s="31">
        <f>'Monthly Report per  Shift'!AF13+'Monthly Report per  Shift'!AF46+'Monthly Report per  Shift'!AF79</f>
        <v>0</v>
      </c>
      <c r="AE13" s="67" t="e">
        <f>'4th'!AI195</f>
        <v>#DIV/0!</v>
      </c>
      <c r="AF13" s="67" t="e">
        <f>'4th'!AJ195</f>
        <v>#DIV/0!</v>
      </c>
      <c r="AG13" s="285"/>
      <c r="AH13" s="54">
        <f>'Monthly Report per  Shift'!AJ13+'Monthly Report per  Shift'!AJ46+'Monthly Report per  Shift'!AJ79</f>
        <v>0</v>
      </c>
      <c r="AI13" s="54">
        <f>'Monthly Report per  Shift'!AK13+'Monthly Report per  Shift'!AK46+'Monthly Report per  Shift'!AK79</f>
        <v>0</v>
      </c>
      <c r="AJ13" s="54">
        <f>'Monthly Report per  Shift'!AL13+'Monthly Report per  Shift'!AL46+'Monthly Report per  Shift'!AL79</f>
        <v>0</v>
      </c>
      <c r="AK13" s="54">
        <f>'Monthly Report per  Shift'!AM13+'Monthly Report per  Shift'!AM46+'Monthly Report per  Shift'!AM79</f>
        <v>0</v>
      </c>
      <c r="AL13" s="54">
        <f>'Monthly Report per  Shift'!AN13+'Monthly Report per  Shift'!AN46+'Monthly Report per  Shift'!AN79</f>
        <v>0</v>
      </c>
      <c r="AM13" s="54">
        <f>'Monthly Report per  Shift'!AO13+'Monthly Report per  Shift'!AO46+'Monthly Report per  Shift'!AO79</f>
        <v>0</v>
      </c>
      <c r="AN13" s="54">
        <f>'Monthly Report per  Shift'!AP13+'Monthly Report per  Shift'!AP46+'Monthly Report per  Shift'!AP79</f>
        <v>0</v>
      </c>
      <c r="AO13" s="54">
        <f>'Monthly Report per  Shift'!AQ13+'Monthly Report per  Shift'!AQ46+'Monthly Report per  Shift'!AQ79</f>
        <v>0</v>
      </c>
      <c r="AP13" s="54">
        <f>'Monthly Report per  Shift'!AR13+'Monthly Report per  Shift'!AR46+'Monthly Report per  Shift'!AR79</f>
        <v>0</v>
      </c>
      <c r="AQ13" s="54">
        <f>'Monthly Report per  Shift'!AS13+'Monthly Report per  Shift'!AS46+'Monthly Report per  Shift'!AS79</f>
        <v>0</v>
      </c>
      <c r="AR13" s="54">
        <f>'Monthly Report per  Shift'!AT13+'Monthly Report per  Shift'!AT46+'Monthly Report per  Shift'!AT79</f>
        <v>0</v>
      </c>
      <c r="AS13" s="54">
        <f>'Monthly Report per  Shift'!AU13+'Monthly Report per  Shift'!AU46+'Monthly Report per  Shift'!AU79</f>
        <v>0</v>
      </c>
      <c r="AT13" s="54">
        <f>'Monthly Report per  Shift'!AV13+'Monthly Report per  Shift'!AV46+'Monthly Report per  Shift'!AV79</f>
        <v>0</v>
      </c>
      <c r="AU13" s="54">
        <f>'Monthly Report per  Shift'!AW13+'Monthly Report per  Shift'!AW46+'Monthly Report per  Shift'!AW79</f>
        <v>0</v>
      </c>
      <c r="AV13" s="54">
        <f>'Monthly Report per  Shift'!AX13+'Monthly Report per  Shift'!AX46+'Monthly Report per  Shift'!AX79</f>
        <v>0</v>
      </c>
      <c r="AW13" s="54">
        <f>'Monthly Report per  Shift'!AY13+'Monthly Report per  Shift'!AY46+'Monthly Report per  Shift'!AY79</f>
        <v>0</v>
      </c>
      <c r="AX13" s="13"/>
      <c r="AY13" s="13"/>
      <c r="AZ13" s="14"/>
      <c r="BC13" s="7" t="s">
        <v>135</v>
      </c>
      <c r="BD13" s="7"/>
      <c r="BE13" s="54">
        <f>BG13+BI13+BK13</f>
        <v>0</v>
      </c>
      <c r="BF13" s="54">
        <f>BH13+BJ13+BL13</f>
        <v>0</v>
      </c>
      <c r="BG13" s="54">
        <f>BG11*0.7</f>
        <v>0</v>
      </c>
      <c r="BH13" s="54">
        <f>'Monthly Report per  Shift'!N41</f>
        <v>0</v>
      </c>
      <c r="BI13" s="54">
        <f>BI11*0.7</f>
        <v>0</v>
      </c>
      <c r="BJ13" s="54">
        <f>'Monthly Report per  Shift'!N74</f>
        <v>0</v>
      </c>
      <c r="BK13" s="54">
        <f>BK11*0.7</f>
        <v>0</v>
      </c>
      <c r="BL13" s="54">
        <f>'Monthly Report per  Shift'!N107</f>
        <v>0</v>
      </c>
      <c r="CA13" s="6">
        <f t="shared" si="4"/>
        <v>4</v>
      </c>
      <c r="CB13" s="318">
        <f t="shared" si="5"/>
        <v>0</v>
      </c>
      <c r="CC13" s="6">
        <f t="shared" si="6"/>
        <v>0</v>
      </c>
      <c r="CD13" s="319" t="e">
        <f t="shared" si="7"/>
        <v>#DIV/0!</v>
      </c>
      <c r="CE13" s="319" t="e">
        <f t="shared" si="8"/>
        <v>#DIV/0!</v>
      </c>
    </row>
    <row r="14" spans="2:83" ht="21" customHeight="1">
      <c r="B14" s="7">
        <v>5</v>
      </c>
      <c r="C14" s="7">
        <f>'Monthly Report per  Shift'!C14+'Monthly Report per  Shift'!C47+'Monthly Report per  Shift'!C80</f>
        <v>0</v>
      </c>
      <c r="D14" s="280">
        <f t="shared" si="0"/>
        <v>0</v>
      </c>
      <c r="E14" s="54">
        <f>'Monthly Report per  Shift'!E14+'Monthly Report per  Shift'!E47+'Monthly Report per  Shift'!E80</f>
        <v>0</v>
      </c>
      <c r="F14" s="54">
        <f>'Monthly Report per  Shift'!F14+'Monthly Report per  Shift'!F47+'Monthly Report per  Shift'!F80</f>
        <v>0</v>
      </c>
      <c r="G14" s="74" t="str">
        <f t="shared" si="9"/>
        <v/>
      </c>
      <c r="I14" s="12"/>
      <c r="J14" s="7">
        <f>'Monthly Report per  Shift'!L14+'Monthly Report per  Shift'!L47+'Monthly Report per  Shift'!L80</f>
        <v>0</v>
      </c>
      <c r="K14" s="54">
        <f>'Monthly Report per  Shift'!V14+'Monthly Report per  Shift'!V47+'Monthly Report per  Shift'!V80</f>
        <v>0</v>
      </c>
      <c r="L14" s="73">
        <f>'Monthly Report per  Shift'!N14+'Monthly Report per  Shift'!N47+'Monthly Report per  Shift'!N80</f>
        <v>0</v>
      </c>
      <c r="M14" s="54">
        <f>'Monthly Report per  Shift'!O14+'Monthly Report per  Shift'!O47+'Monthly Report per  Shift'!O80</f>
        <v>0</v>
      </c>
      <c r="N14" s="54">
        <f>'Monthly Report per  Shift'!P14+'Monthly Report per  Shift'!P47+'Monthly Report per  Shift'!P80</f>
        <v>0</v>
      </c>
      <c r="O14" s="74" t="str">
        <f t="shared" si="1"/>
        <v/>
      </c>
      <c r="Q14" s="54">
        <f>'Monthly Report per  Shift'!S14+'Monthly Report per  Shift'!S47+'Monthly Report per  Shift'!S80</f>
        <v>0</v>
      </c>
      <c r="R14" s="54">
        <f>'Monthly Report per  Shift'!T14+'Monthly Report per  Shift'!T47+'Monthly Report per  Shift'!T80</f>
        <v>0</v>
      </c>
      <c r="S14" s="54">
        <f>'Monthly Report per  Shift'!U14+'Monthly Report per  Shift'!U47+'Monthly Report per  Shift'!U80</f>
        <v>0</v>
      </c>
      <c r="T14" s="26" t="e">
        <f t="shared" si="2"/>
        <v>#DIV/0!</v>
      </c>
      <c r="U14" s="31">
        <f>'Monthly Report per  Shift'!W14+'Monthly Report per  Shift'!W47</f>
        <v>0</v>
      </c>
      <c r="V14" s="31">
        <f>'Monthly Report per  Shift'!X14+'Monthly Report per  Shift'!X47</f>
        <v>0</v>
      </c>
      <c r="W14" s="31">
        <f>'Monthly Report per  Shift'!Y14+'Monthly Report per  Shift'!Y47</f>
        <v>0</v>
      </c>
      <c r="X14" s="31">
        <f>'Monthly Report per  Shift'!Z14+'Monthly Report per  Shift'!Z47</f>
        <v>0</v>
      </c>
      <c r="Y14" s="31">
        <f>'Monthly Report per  Shift'!AA14+'Monthly Report per  Shift'!AA47</f>
        <v>0</v>
      </c>
      <c r="Z14" s="31">
        <f t="shared" si="3"/>
        <v>0</v>
      </c>
      <c r="AA14" s="31">
        <f>'Monthly Report per  Shift'!AC14+'Monthly Report per  Shift'!AC47+'Monthly Report per  Shift'!AC80</f>
        <v>0</v>
      </c>
      <c r="AB14" s="31">
        <f>'Monthly Report per  Shift'!AD14+'Monthly Report per  Shift'!AD47+'Monthly Report per  Shift'!AD80</f>
        <v>0</v>
      </c>
      <c r="AC14" s="31">
        <f>'Monthly Report per  Shift'!AE14+'Monthly Report per  Shift'!AE47+'Monthly Report per  Shift'!AE80</f>
        <v>0</v>
      </c>
      <c r="AD14" s="31">
        <f>'Monthly Report per  Shift'!AF14+'Monthly Report per  Shift'!AF47+'Monthly Report per  Shift'!AF80</f>
        <v>0</v>
      </c>
      <c r="AE14" s="67" t="e">
        <f>'5th'!AI195</f>
        <v>#DIV/0!</v>
      </c>
      <c r="AF14" s="67" t="e">
        <f>'5th'!AJ195</f>
        <v>#DIV/0!</v>
      </c>
      <c r="AG14" s="285"/>
      <c r="AH14" s="54">
        <f>'Monthly Report per  Shift'!AJ14+'Monthly Report per  Shift'!AJ47+'Monthly Report per  Shift'!AJ80</f>
        <v>0</v>
      </c>
      <c r="AI14" s="54">
        <f>'Monthly Report per  Shift'!AK14+'Monthly Report per  Shift'!AK47+'Monthly Report per  Shift'!AK80</f>
        <v>0</v>
      </c>
      <c r="AJ14" s="54">
        <f>'Monthly Report per  Shift'!AL14+'Monthly Report per  Shift'!AL47+'Monthly Report per  Shift'!AL80</f>
        <v>0</v>
      </c>
      <c r="AK14" s="54">
        <f>'Monthly Report per  Shift'!AM14+'Monthly Report per  Shift'!AM47+'Monthly Report per  Shift'!AM80</f>
        <v>0</v>
      </c>
      <c r="AL14" s="54">
        <f>'Monthly Report per  Shift'!AN14+'Monthly Report per  Shift'!AN47+'Monthly Report per  Shift'!AN80</f>
        <v>0</v>
      </c>
      <c r="AM14" s="54">
        <f>'Monthly Report per  Shift'!AO14+'Monthly Report per  Shift'!AO47+'Monthly Report per  Shift'!AO80</f>
        <v>0</v>
      </c>
      <c r="AN14" s="54">
        <f>'Monthly Report per  Shift'!AP14+'Monthly Report per  Shift'!AP47+'Monthly Report per  Shift'!AP80</f>
        <v>0</v>
      </c>
      <c r="AO14" s="54">
        <f>'Monthly Report per  Shift'!AQ14+'Monthly Report per  Shift'!AQ47+'Monthly Report per  Shift'!AQ80</f>
        <v>0</v>
      </c>
      <c r="AP14" s="54">
        <f>'Monthly Report per  Shift'!AR14+'Monthly Report per  Shift'!AR47+'Monthly Report per  Shift'!AR80</f>
        <v>0</v>
      </c>
      <c r="AQ14" s="54">
        <f>'Monthly Report per  Shift'!AS14+'Monthly Report per  Shift'!AS47+'Monthly Report per  Shift'!AS80</f>
        <v>0</v>
      </c>
      <c r="AR14" s="54">
        <f>'Monthly Report per  Shift'!AT14+'Monthly Report per  Shift'!AT47+'Monthly Report per  Shift'!AT80</f>
        <v>0</v>
      </c>
      <c r="AS14" s="54">
        <f>'Monthly Report per  Shift'!AU14+'Monthly Report per  Shift'!AU47+'Monthly Report per  Shift'!AU80</f>
        <v>0</v>
      </c>
      <c r="AT14" s="54">
        <f>'Monthly Report per  Shift'!AV14+'Monthly Report per  Shift'!AV47+'Monthly Report per  Shift'!AV80</f>
        <v>0</v>
      </c>
      <c r="AU14" s="54">
        <f>'Monthly Report per  Shift'!AW14+'Monthly Report per  Shift'!AW47+'Monthly Report per  Shift'!AW80</f>
        <v>0</v>
      </c>
      <c r="AV14" s="54">
        <f>'Monthly Report per  Shift'!AX14+'Monthly Report per  Shift'!AX47+'Monthly Report per  Shift'!AX80</f>
        <v>0</v>
      </c>
      <c r="AW14" s="54">
        <f>'Monthly Report per  Shift'!AY14+'Monthly Report per  Shift'!AY47+'Monthly Report per  Shift'!AY80</f>
        <v>0</v>
      </c>
      <c r="AX14" s="13"/>
      <c r="AY14" s="13"/>
      <c r="AZ14" s="14"/>
      <c r="BC14" s="83" t="s">
        <v>136</v>
      </c>
      <c r="BD14" s="7"/>
      <c r="BE14" s="54">
        <f>BG14+BI14+BK14</f>
        <v>0</v>
      </c>
      <c r="BF14" s="7">
        <f>BH14+BJ14+BL14</f>
        <v>0</v>
      </c>
      <c r="BG14" s="7"/>
      <c r="BH14" s="7">
        <f>'Monthly Report per  Shift'!AJ41</f>
        <v>0</v>
      </c>
      <c r="BI14" s="7"/>
      <c r="BJ14" s="7">
        <f>'Monthly Report per  Shift'!AJ74</f>
        <v>0</v>
      </c>
      <c r="BK14" s="7"/>
      <c r="BL14" s="7">
        <f>'Monthly Report per  Shift'!AJ107</f>
        <v>0</v>
      </c>
      <c r="CA14" s="6">
        <f t="shared" si="4"/>
        <v>5</v>
      </c>
      <c r="CB14" s="318">
        <f t="shared" si="5"/>
        <v>0</v>
      </c>
      <c r="CC14" s="6">
        <f t="shared" si="6"/>
        <v>0</v>
      </c>
      <c r="CD14" s="319" t="e">
        <f t="shared" si="7"/>
        <v>#DIV/0!</v>
      </c>
      <c r="CE14" s="319" t="e">
        <f t="shared" si="8"/>
        <v>#DIV/0!</v>
      </c>
    </row>
    <row r="15" spans="2:83" ht="21" customHeight="1">
      <c r="B15" s="7">
        <v>6</v>
      </c>
      <c r="C15" s="7">
        <f>'Monthly Report per  Shift'!C15+'Monthly Report per  Shift'!C48+'Monthly Report per  Shift'!C81</f>
        <v>0</v>
      </c>
      <c r="D15" s="280">
        <f t="shared" si="0"/>
        <v>0</v>
      </c>
      <c r="E15" s="54">
        <f>'Monthly Report per  Shift'!E15+'Monthly Report per  Shift'!E48+'Monthly Report per  Shift'!E81</f>
        <v>0</v>
      </c>
      <c r="F15" s="54">
        <f>'Monthly Report per  Shift'!F15+'Monthly Report per  Shift'!F48+'Monthly Report per  Shift'!F81</f>
        <v>0</v>
      </c>
      <c r="G15" s="74" t="str">
        <f t="shared" si="9"/>
        <v/>
      </c>
      <c r="I15" s="12"/>
      <c r="J15" s="7">
        <f>'Monthly Report per  Shift'!L15+'Monthly Report per  Shift'!L48+'Monthly Report per  Shift'!L81</f>
        <v>0</v>
      </c>
      <c r="K15" s="54">
        <f>'Monthly Report per  Shift'!V15+'Monthly Report per  Shift'!V48+'Monthly Report per  Shift'!V81</f>
        <v>0</v>
      </c>
      <c r="L15" s="73">
        <f>'Monthly Report per  Shift'!N15+'Monthly Report per  Shift'!N48+'Monthly Report per  Shift'!N81</f>
        <v>0</v>
      </c>
      <c r="M15" s="54">
        <f>'Monthly Report per  Shift'!O15+'Monthly Report per  Shift'!O48+'Monthly Report per  Shift'!O81</f>
        <v>0</v>
      </c>
      <c r="N15" s="54">
        <f>'Monthly Report per  Shift'!P15+'Monthly Report per  Shift'!P48+'Monthly Report per  Shift'!P81</f>
        <v>0</v>
      </c>
      <c r="O15" s="74" t="str">
        <f t="shared" si="1"/>
        <v/>
      </c>
      <c r="Q15" s="54">
        <f>'Monthly Report per  Shift'!S15+'Monthly Report per  Shift'!S48+'Monthly Report per  Shift'!S81</f>
        <v>0</v>
      </c>
      <c r="R15" s="54">
        <f>'Monthly Report per  Shift'!T15+'Monthly Report per  Shift'!T48+'Monthly Report per  Shift'!T81</f>
        <v>0</v>
      </c>
      <c r="S15" s="54">
        <f>'Monthly Report per  Shift'!U15+'Monthly Report per  Shift'!U48+'Monthly Report per  Shift'!U81</f>
        <v>0</v>
      </c>
      <c r="T15" s="26" t="e">
        <f t="shared" si="2"/>
        <v>#DIV/0!</v>
      </c>
      <c r="U15" s="31">
        <f>'Monthly Report per  Shift'!W15+'Monthly Report per  Shift'!W48</f>
        <v>0</v>
      </c>
      <c r="V15" s="31">
        <f>'Monthly Report per  Shift'!X15+'Monthly Report per  Shift'!X48</f>
        <v>0</v>
      </c>
      <c r="W15" s="31">
        <f>'Monthly Report per  Shift'!Y15+'Monthly Report per  Shift'!Y48</f>
        <v>0</v>
      </c>
      <c r="X15" s="31">
        <f>'Monthly Report per  Shift'!Z15+'Monthly Report per  Shift'!Z48</f>
        <v>0</v>
      </c>
      <c r="Y15" s="31">
        <f>'Monthly Report per  Shift'!AA15+'Monthly Report per  Shift'!AA48</f>
        <v>0</v>
      </c>
      <c r="Z15" s="31">
        <f t="shared" si="3"/>
        <v>0</v>
      </c>
      <c r="AA15" s="31">
        <f>'Monthly Report per  Shift'!AC15+'Monthly Report per  Shift'!AC48+'Monthly Report per  Shift'!AC81</f>
        <v>0</v>
      </c>
      <c r="AB15" s="31">
        <f>'Monthly Report per  Shift'!AD15+'Monthly Report per  Shift'!AD48+'Monthly Report per  Shift'!AD81</f>
        <v>0</v>
      </c>
      <c r="AC15" s="31">
        <f>'Monthly Report per  Shift'!AE15+'Monthly Report per  Shift'!AE48+'Monthly Report per  Shift'!AE81</f>
        <v>0</v>
      </c>
      <c r="AD15" s="31">
        <f>'Monthly Report per  Shift'!AF15+'Monthly Report per  Shift'!AF48+'Monthly Report per  Shift'!AF81</f>
        <v>0</v>
      </c>
      <c r="AE15" s="67" t="e">
        <f>'6th'!AI195</f>
        <v>#DIV/0!</v>
      </c>
      <c r="AF15" s="67" t="e">
        <f>'6th'!AJ195</f>
        <v>#DIV/0!</v>
      </c>
      <c r="AG15" s="285"/>
      <c r="AH15" s="54">
        <f>'Monthly Report per  Shift'!AJ15+'Monthly Report per  Shift'!AJ48+'Monthly Report per  Shift'!AJ81</f>
        <v>0</v>
      </c>
      <c r="AI15" s="54">
        <f>'Monthly Report per  Shift'!AK15+'Monthly Report per  Shift'!AK48+'Monthly Report per  Shift'!AK81</f>
        <v>0</v>
      </c>
      <c r="AJ15" s="54">
        <f>'Monthly Report per  Shift'!AL15+'Monthly Report per  Shift'!AL48+'Monthly Report per  Shift'!AL81</f>
        <v>0</v>
      </c>
      <c r="AK15" s="54">
        <f>'Monthly Report per  Shift'!AM15+'Monthly Report per  Shift'!AM48+'Monthly Report per  Shift'!AM81</f>
        <v>0</v>
      </c>
      <c r="AL15" s="54">
        <f>'Monthly Report per  Shift'!AN15+'Monthly Report per  Shift'!AN48+'Monthly Report per  Shift'!AN81</f>
        <v>0</v>
      </c>
      <c r="AM15" s="54">
        <f>'Monthly Report per  Shift'!AO15+'Monthly Report per  Shift'!AO48+'Monthly Report per  Shift'!AO81</f>
        <v>0</v>
      </c>
      <c r="AN15" s="54">
        <f>'Monthly Report per  Shift'!AP15+'Monthly Report per  Shift'!AP48+'Monthly Report per  Shift'!AP81</f>
        <v>0</v>
      </c>
      <c r="AO15" s="54">
        <f>'Monthly Report per  Shift'!AQ15+'Monthly Report per  Shift'!AQ48+'Monthly Report per  Shift'!AQ81</f>
        <v>0</v>
      </c>
      <c r="AP15" s="54">
        <f>'Monthly Report per  Shift'!AR15+'Monthly Report per  Shift'!AR48+'Monthly Report per  Shift'!AR81</f>
        <v>0</v>
      </c>
      <c r="AQ15" s="54">
        <f>'Monthly Report per  Shift'!AS15+'Monthly Report per  Shift'!AS48+'Monthly Report per  Shift'!AS81</f>
        <v>0</v>
      </c>
      <c r="AR15" s="54">
        <f>'Monthly Report per  Shift'!AT15+'Monthly Report per  Shift'!AT48+'Monthly Report per  Shift'!AT81</f>
        <v>0</v>
      </c>
      <c r="AS15" s="54">
        <f>'Monthly Report per  Shift'!AU15+'Monthly Report per  Shift'!AU48+'Monthly Report per  Shift'!AU81</f>
        <v>0</v>
      </c>
      <c r="AT15" s="54">
        <f>'Monthly Report per  Shift'!AV15+'Monthly Report per  Shift'!AV48+'Monthly Report per  Shift'!AV81</f>
        <v>0</v>
      </c>
      <c r="AU15" s="54">
        <f>'Monthly Report per  Shift'!AW15+'Monthly Report per  Shift'!AW48+'Monthly Report per  Shift'!AW81</f>
        <v>0</v>
      </c>
      <c r="AV15" s="54">
        <f>'Monthly Report per  Shift'!AX15+'Monthly Report per  Shift'!AX48+'Monthly Report per  Shift'!AX81</f>
        <v>0</v>
      </c>
      <c r="AW15" s="54">
        <f>'Monthly Report per  Shift'!AY15+'Monthly Report per  Shift'!AY48+'Monthly Report per  Shift'!AY81</f>
        <v>0</v>
      </c>
      <c r="AX15" s="13"/>
      <c r="AY15" s="13"/>
      <c r="AZ15" s="14"/>
      <c r="BC15" s="83" t="s">
        <v>137</v>
      </c>
      <c r="BD15" s="7"/>
      <c r="BE15" s="54">
        <f>BG15+BI15+BK15</f>
        <v>0</v>
      </c>
      <c r="BF15" s="54">
        <f>BH15+BJ15+BL15</f>
        <v>0</v>
      </c>
      <c r="BG15" s="7"/>
      <c r="BH15" s="54">
        <f>'Monthly Report per  Shift'!BG13</f>
        <v>0</v>
      </c>
      <c r="BI15" s="7"/>
      <c r="BJ15" s="7">
        <f>'Monthly Report per  Shift'!BH13</f>
        <v>0</v>
      </c>
      <c r="BK15" s="7"/>
      <c r="BL15" s="7">
        <f>'Monthly Report per  Shift'!BJ13</f>
        <v>0</v>
      </c>
      <c r="BQ15" t="s">
        <v>306</v>
      </c>
      <c r="CA15" s="6">
        <f t="shared" si="4"/>
        <v>6</v>
      </c>
      <c r="CB15" s="318">
        <f t="shared" si="5"/>
        <v>0</v>
      </c>
      <c r="CC15" s="6">
        <f t="shared" si="6"/>
        <v>0</v>
      </c>
      <c r="CD15" s="319" t="e">
        <f t="shared" si="7"/>
        <v>#DIV/0!</v>
      </c>
      <c r="CE15" s="319" t="e">
        <f t="shared" si="8"/>
        <v>#DIV/0!</v>
      </c>
    </row>
    <row r="16" spans="2:83" ht="21" customHeight="1">
      <c r="B16" s="7">
        <v>7</v>
      </c>
      <c r="C16" s="7">
        <f>'Monthly Report per  Shift'!C16+'Monthly Report per  Shift'!C49+'Monthly Report per  Shift'!C82</f>
        <v>0</v>
      </c>
      <c r="D16" s="280">
        <f t="shared" si="0"/>
        <v>0</v>
      </c>
      <c r="E16" s="54">
        <f>'Monthly Report per  Shift'!E16+'Monthly Report per  Shift'!E49+'Monthly Report per  Shift'!E82</f>
        <v>0</v>
      </c>
      <c r="F16" s="54">
        <f>'Monthly Report per  Shift'!F16+'Monthly Report per  Shift'!F49+'Monthly Report per  Shift'!F82</f>
        <v>0</v>
      </c>
      <c r="G16" s="74" t="str">
        <f t="shared" si="9"/>
        <v/>
      </c>
      <c r="I16" s="12"/>
      <c r="J16" s="7">
        <f>'Monthly Report per  Shift'!L16+'Monthly Report per  Shift'!L49+'Monthly Report per  Shift'!L82</f>
        <v>0</v>
      </c>
      <c r="K16" s="54">
        <f>'Monthly Report per  Shift'!V16+'Monthly Report per  Shift'!V49+'Monthly Report per  Shift'!V82</f>
        <v>0</v>
      </c>
      <c r="L16" s="73">
        <f>'Monthly Report per  Shift'!N16+'Monthly Report per  Shift'!N49+'Monthly Report per  Shift'!N82</f>
        <v>0</v>
      </c>
      <c r="M16" s="54">
        <f>'Monthly Report per  Shift'!O16+'Monthly Report per  Shift'!O49+'Monthly Report per  Shift'!O82</f>
        <v>0</v>
      </c>
      <c r="N16" s="54">
        <f>'Monthly Report per  Shift'!P16+'Monthly Report per  Shift'!P49+'Monthly Report per  Shift'!P82</f>
        <v>0</v>
      </c>
      <c r="O16" s="74" t="str">
        <f t="shared" si="1"/>
        <v/>
      </c>
      <c r="Q16" s="54">
        <f>'Monthly Report per  Shift'!S16+'Monthly Report per  Shift'!S49+'Monthly Report per  Shift'!S82</f>
        <v>0</v>
      </c>
      <c r="R16" s="54">
        <f>'Monthly Report per  Shift'!T16+'Monthly Report per  Shift'!T49+'Monthly Report per  Shift'!T82</f>
        <v>0</v>
      </c>
      <c r="S16" s="54">
        <f>'Monthly Report per  Shift'!U16+'Monthly Report per  Shift'!U49+'Monthly Report per  Shift'!U82</f>
        <v>0</v>
      </c>
      <c r="T16" s="26" t="e">
        <f t="shared" si="2"/>
        <v>#DIV/0!</v>
      </c>
      <c r="U16" s="31">
        <f>'Monthly Report per  Shift'!W16+'Monthly Report per  Shift'!W49</f>
        <v>0</v>
      </c>
      <c r="V16" s="31">
        <f>'Monthly Report per  Shift'!X16+'Monthly Report per  Shift'!X49</f>
        <v>0</v>
      </c>
      <c r="W16" s="31">
        <f>'Monthly Report per  Shift'!Y16+'Monthly Report per  Shift'!Y49</f>
        <v>0</v>
      </c>
      <c r="X16" s="31">
        <f>'Monthly Report per  Shift'!Z16+'Monthly Report per  Shift'!Z49</f>
        <v>0</v>
      </c>
      <c r="Y16" s="31">
        <f>'Monthly Report per  Shift'!AA16+'Monthly Report per  Shift'!AA49</f>
        <v>0</v>
      </c>
      <c r="Z16" s="31">
        <f t="shared" si="3"/>
        <v>0</v>
      </c>
      <c r="AA16" s="31">
        <f>'Monthly Report per  Shift'!AC16+'Monthly Report per  Shift'!AC49+'Monthly Report per  Shift'!AC82</f>
        <v>0</v>
      </c>
      <c r="AB16" s="31">
        <f>'Monthly Report per  Shift'!AD16+'Monthly Report per  Shift'!AD49+'Monthly Report per  Shift'!AD82</f>
        <v>0</v>
      </c>
      <c r="AC16" s="31">
        <f>'Monthly Report per  Shift'!AE16+'Monthly Report per  Shift'!AE49+'Monthly Report per  Shift'!AE82</f>
        <v>0</v>
      </c>
      <c r="AD16" s="31">
        <f>'Monthly Report per  Shift'!AF16+'Monthly Report per  Shift'!AF49+'Monthly Report per  Shift'!AF82</f>
        <v>0</v>
      </c>
      <c r="AE16" s="67" t="e">
        <f>'7th'!AI195</f>
        <v>#DIV/0!</v>
      </c>
      <c r="AF16" s="67" t="e">
        <f>'7th'!AJ195</f>
        <v>#DIV/0!</v>
      </c>
      <c r="AG16" s="285"/>
      <c r="AH16" s="54">
        <f>'Monthly Report per  Shift'!AJ16+'Monthly Report per  Shift'!AJ49+'Monthly Report per  Shift'!AJ82</f>
        <v>0</v>
      </c>
      <c r="AI16" s="54">
        <f>'Monthly Report per  Shift'!AK16+'Monthly Report per  Shift'!AK49+'Monthly Report per  Shift'!AK82</f>
        <v>0</v>
      </c>
      <c r="AJ16" s="54">
        <f>'Monthly Report per  Shift'!AL16+'Monthly Report per  Shift'!AL49+'Monthly Report per  Shift'!AL82</f>
        <v>0</v>
      </c>
      <c r="AK16" s="54">
        <f>'Monthly Report per  Shift'!AM16+'Monthly Report per  Shift'!AM49+'Monthly Report per  Shift'!AM82</f>
        <v>0</v>
      </c>
      <c r="AL16" s="54">
        <f>'Monthly Report per  Shift'!AN16+'Monthly Report per  Shift'!AN49+'Monthly Report per  Shift'!AN82</f>
        <v>0</v>
      </c>
      <c r="AM16" s="54">
        <f>'Monthly Report per  Shift'!AO16+'Monthly Report per  Shift'!AO49+'Monthly Report per  Shift'!AO82</f>
        <v>0</v>
      </c>
      <c r="AN16" s="54">
        <f>'Monthly Report per  Shift'!AP16+'Monthly Report per  Shift'!AP49+'Monthly Report per  Shift'!AP82</f>
        <v>0</v>
      </c>
      <c r="AO16" s="54">
        <f>'Monthly Report per  Shift'!AQ16+'Monthly Report per  Shift'!AQ49+'Monthly Report per  Shift'!AQ82</f>
        <v>0</v>
      </c>
      <c r="AP16" s="54">
        <f>'Monthly Report per  Shift'!AR16+'Monthly Report per  Shift'!AR49+'Monthly Report per  Shift'!AR82</f>
        <v>0</v>
      </c>
      <c r="AQ16" s="54">
        <f>'Monthly Report per  Shift'!AS16+'Monthly Report per  Shift'!AS49+'Monthly Report per  Shift'!AS82</f>
        <v>0</v>
      </c>
      <c r="AR16" s="54">
        <f>'Monthly Report per  Shift'!AT16+'Monthly Report per  Shift'!AT49+'Monthly Report per  Shift'!AT82</f>
        <v>0</v>
      </c>
      <c r="AS16" s="54">
        <f>'Monthly Report per  Shift'!AU16+'Monthly Report per  Shift'!AU49+'Monthly Report per  Shift'!AU82</f>
        <v>0</v>
      </c>
      <c r="AT16" s="54">
        <f>'Monthly Report per  Shift'!AV16+'Monthly Report per  Shift'!AV49+'Monthly Report per  Shift'!AV82</f>
        <v>0</v>
      </c>
      <c r="AU16" s="54">
        <f>'Monthly Report per  Shift'!AW16+'Monthly Report per  Shift'!AW49+'Monthly Report per  Shift'!AW82</f>
        <v>0</v>
      </c>
      <c r="AV16" s="54">
        <f>'Monthly Report per  Shift'!AX16+'Monthly Report per  Shift'!AX49+'Monthly Report per  Shift'!AX82</f>
        <v>0</v>
      </c>
      <c r="AW16" s="54">
        <f>'Monthly Report per  Shift'!AY16+'Monthly Report per  Shift'!AY49+'Monthly Report per  Shift'!AY82</f>
        <v>0</v>
      </c>
      <c r="AX16" s="13"/>
      <c r="AY16" s="13"/>
      <c r="AZ16" s="14"/>
      <c r="BC16" s="84" t="s">
        <v>138</v>
      </c>
      <c r="BD16" s="83"/>
      <c r="BE16" s="54">
        <f>BG16+BI16+BK16</f>
        <v>0</v>
      </c>
      <c r="BF16" s="7">
        <f>BH16+BJ16+BL16</f>
        <v>0</v>
      </c>
      <c r="BG16" s="7"/>
      <c r="BH16" s="7">
        <f>'Monthly Report per  Shift'!BG14</f>
        <v>0</v>
      </c>
      <c r="BI16" s="7"/>
      <c r="BJ16" s="7">
        <f>'Monthly Report per  Shift'!BH14</f>
        <v>0</v>
      </c>
      <c r="BK16" s="7"/>
      <c r="BL16" s="7">
        <f>'Monthly Report per  Shift'!BI14</f>
        <v>0</v>
      </c>
      <c r="CA16" s="6">
        <f t="shared" si="4"/>
        <v>7</v>
      </c>
      <c r="CB16" s="318">
        <f t="shared" si="5"/>
        <v>0</v>
      </c>
      <c r="CC16" s="6">
        <f t="shared" si="6"/>
        <v>0</v>
      </c>
      <c r="CD16" s="319" t="e">
        <f t="shared" si="7"/>
        <v>#DIV/0!</v>
      </c>
      <c r="CE16" s="319" t="e">
        <f t="shared" si="8"/>
        <v>#DIV/0!</v>
      </c>
    </row>
    <row r="17" spans="2:83" ht="21" customHeight="1">
      <c r="B17" s="7">
        <v>8</v>
      </c>
      <c r="C17" s="7">
        <f>'Monthly Report per  Shift'!C17+'Monthly Report per  Shift'!C50+'Monthly Report per  Shift'!C83</f>
        <v>0</v>
      </c>
      <c r="D17" s="280">
        <f t="shared" si="0"/>
        <v>0</v>
      </c>
      <c r="E17" s="54">
        <f>'Monthly Report per  Shift'!E17+'Monthly Report per  Shift'!E50+'Monthly Report per  Shift'!E83</f>
        <v>0</v>
      </c>
      <c r="F17" s="54">
        <f>'Monthly Report per  Shift'!F17+'Monthly Report per  Shift'!F50+'Monthly Report per  Shift'!F83</f>
        <v>0</v>
      </c>
      <c r="G17" s="74" t="str">
        <f t="shared" si="9"/>
        <v/>
      </c>
      <c r="I17" s="12"/>
      <c r="J17" s="7">
        <f>'Monthly Report per  Shift'!L17+'Monthly Report per  Shift'!L50+'Monthly Report per  Shift'!L83</f>
        <v>0</v>
      </c>
      <c r="K17" s="54">
        <f>'Monthly Report per  Shift'!V17+'Monthly Report per  Shift'!V50+'Monthly Report per  Shift'!V83</f>
        <v>0</v>
      </c>
      <c r="L17" s="73">
        <f>'Monthly Report per  Shift'!N17+'Monthly Report per  Shift'!N50+'Monthly Report per  Shift'!N83</f>
        <v>0</v>
      </c>
      <c r="M17" s="54">
        <f>'Monthly Report per  Shift'!O17+'Monthly Report per  Shift'!O50+'Monthly Report per  Shift'!O83</f>
        <v>0</v>
      </c>
      <c r="N17" s="54">
        <f>'Monthly Report per  Shift'!P17+'Monthly Report per  Shift'!P50+'Monthly Report per  Shift'!P83</f>
        <v>0</v>
      </c>
      <c r="O17" s="74" t="str">
        <f t="shared" si="1"/>
        <v/>
      </c>
      <c r="Q17" s="54">
        <f>'Monthly Report per  Shift'!S17+'Monthly Report per  Shift'!S50+'Monthly Report per  Shift'!S83</f>
        <v>0</v>
      </c>
      <c r="R17" s="54">
        <f>'Monthly Report per  Shift'!T17+'Monthly Report per  Shift'!T50+'Monthly Report per  Shift'!T83</f>
        <v>0</v>
      </c>
      <c r="S17" s="54">
        <f>'Monthly Report per  Shift'!U17+'Monthly Report per  Shift'!U50+'Monthly Report per  Shift'!U83</f>
        <v>0</v>
      </c>
      <c r="T17" s="26" t="e">
        <f t="shared" si="2"/>
        <v>#DIV/0!</v>
      </c>
      <c r="U17" s="31">
        <f>'Monthly Report per  Shift'!W17+'Monthly Report per  Shift'!W50</f>
        <v>0</v>
      </c>
      <c r="V17" s="31">
        <f>'Monthly Report per  Shift'!X17+'Monthly Report per  Shift'!X50</f>
        <v>0</v>
      </c>
      <c r="W17" s="31">
        <f>'Monthly Report per  Shift'!Y17+'Monthly Report per  Shift'!Y50</f>
        <v>0</v>
      </c>
      <c r="X17" s="31">
        <f>'Monthly Report per  Shift'!Z17+'Monthly Report per  Shift'!Z50</f>
        <v>0</v>
      </c>
      <c r="Y17" s="31">
        <f>'Monthly Report per  Shift'!AA17+'Monthly Report per  Shift'!AA50</f>
        <v>0</v>
      </c>
      <c r="Z17" s="31">
        <f t="shared" si="3"/>
        <v>0</v>
      </c>
      <c r="AA17" s="31">
        <f>'Monthly Report per  Shift'!AC17+'Monthly Report per  Shift'!AC50+'Monthly Report per  Shift'!AC83</f>
        <v>0</v>
      </c>
      <c r="AB17" s="31">
        <f>'Monthly Report per  Shift'!AD17+'Monthly Report per  Shift'!AD50+'Monthly Report per  Shift'!AD83</f>
        <v>0</v>
      </c>
      <c r="AC17" s="31">
        <f>'Monthly Report per  Shift'!AE17+'Monthly Report per  Shift'!AE50+'Monthly Report per  Shift'!AE83</f>
        <v>0</v>
      </c>
      <c r="AD17" s="31">
        <f>'Monthly Report per  Shift'!AF17+'Monthly Report per  Shift'!AF50+'Monthly Report per  Shift'!AF83</f>
        <v>0</v>
      </c>
      <c r="AE17" s="67" t="e">
        <f>'8th'!AI195</f>
        <v>#DIV/0!</v>
      </c>
      <c r="AF17" s="67" t="e">
        <f>'8th'!AJ195</f>
        <v>#DIV/0!</v>
      </c>
      <c r="AG17" s="285"/>
      <c r="AH17" s="54">
        <f>'Monthly Report per  Shift'!AJ17+'Monthly Report per  Shift'!AJ50+'Monthly Report per  Shift'!AJ83</f>
        <v>0</v>
      </c>
      <c r="AI17" s="54">
        <f>'Monthly Report per  Shift'!AK17+'Monthly Report per  Shift'!AK50+'Monthly Report per  Shift'!AK83</f>
        <v>0</v>
      </c>
      <c r="AJ17" s="54">
        <f>'Monthly Report per  Shift'!AL17+'Monthly Report per  Shift'!AL50+'Monthly Report per  Shift'!AL83</f>
        <v>0</v>
      </c>
      <c r="AK17" s="54">
        <f>'Monthly Report per  Shift'!AM17+'Monthly Report per  Shift'!AM50+'Monthly Report per  Shift'!AM83</f>
        <v>0</v>
      </c>
      <c r="AL17" s="54">
        <f>'Monthly Report per  Shift'!AN17+'Monthly Report per  Shift'!AN50+'Monthly Report per  Shift'!AN83</f>
        <v>0</v>
      </c>
      <c r="AM17" s="54">
        <f>'Monthly Report per  Shift'!AO17+'Monthly Report per  Shift'!AO50+'Monthly Report per  Shift'!AO83</f>
        <v>0</v>
      </c>
      <c r="AN17" s="54">
        <f>'Monthly Report per  Shift'!AP17+'Monthly Report per  Shift'!AP50+'Monthly Report per  Shift'!AP83</f>
        <v>0</v>
      </c>
      <c r="AO17" s="54">
        <f>'Monthly Report per  Shift'!AQ17+'Monthly Report per  Shift'!AQ50+'Monthly Report per  Shift'!AQ83</f>
        <v>0</v>
      </c>
      <c r="AP17" s="54">
        <f>'Monthly Report per  Shift'!AR17+'Monthly Report per  Shift'!AR50+'Monthly Report per  Shift'!AR83</f>
        <v>0</v>
      </c>
      <c r="AQ17" s="54">
        <f>'Monthly Report per  Shift'!AS17+'Monthly Report per  Shift'!AS50+'Monthly Report per  Shift'!AS83</f>
        <v>0</v>
      </c>
      <c r="AR17" s="54">
        <f>'Monthly Report per  Shift'!AT17+'Monthly Report per  Shift'!AT50+'Monthly Report per  Shift'!AT83</f>
        <v>0</v>
      </c>
      <c r="AS17" s="54">
        <f>'Monthly Report per  Shift'!AU17+'Monthly Report per  Shift'!AU50+'Monthly Report per  Shift'!AU83</f>
        <v>0</v>
      </c>
      <c r="AT17" s="54">
        <f>'Monthly Report per  Shift'!AV17+'Monthly Report per  Shift'!AV50+'Monthly Report per  Shift'!AV83</f>
        <v>0</v>
      </c>
      <c r="AU17" s="54">
        <f>'Monthly Report per  Shift'!AW17+'Monthly Report per  Shift'!AW50+'Monthly Report per  Shift'!AW83</f>
        <v>0</v>
      </c>
      <c r="AV17" s="54">
        <f>'Monthly Report per  Shift'!AX17+'Monthly Report per  Shift'!AX50+'Monthly Report per  Shift'!AX83</f>
        <v>0</v>
      </c>
      <c r="AW17" s="54">
        <f>'Monthly Report per  Shift'!AY17+'Monthly Report per  Shift'!AY50+'Monthly Report per  Shift'!AY83</f>
        <v>0</v>
      </c>
      <c r="AX17" s="13"/>
      <c r="AY17" s="13"/>
      <c r="AZ17" s="14"/>
      <c r="CA17" s="6">
        <f t="shared" si="4"/>
        <v>8</v>
      </c>
      <c r="CB17" s="318">
        <f t="shared" si="5"/>
        <v>0</v>
      </c>
      <c r="CC17" s="6">
        <f t="shared" si="6"/>
        <v>0</v>
      </c>
      <c r="CD17" s="319" t="e">
        <f t="shared" si="7"/>
        <v>#DIV/0!</v>
      </c>
      <c r="CE17" s="319" t="e">
        <f t="shared" si="8"/>
        <v>#DIV/0!</v>
      </c>
    </row>
    <row r="18" spans="2:83" ht="21" customHeight="1">
      <c r="B18" s="7">
        <v>9</v>
      </c>
      <c r="C18" s="7">
        <f>'Monthly Report per  Shift'!C18+'Monthly Report per  Shift'!C51+'Monthly Report per  Shift'!C84</f>
        <v>0</v>
      </c>
      <c r="D18" s="280">
        <f t="shared" si="0"/>
        <v>0</v>
      </c>
      <c r="E18" s="54">
        <f>'Monthly Report per  Shift'!E18+'Monthly Report per  Shift'!E51+'Monthly Report per  Shift'!E84</f>
        <v>0</v>
      </c>
      <c r="F18" s="54">
        <f>'Monthly Report per  Shift'!F18+'Monthly Report per  Shift'!F51+'Monthly Report per  Shift'!F84</f>
        <v>0</v>
      </c>
      <c r="G18" s="74" t="str">
        <f t="shared" si="9"/>
        <v/>
      </c>
      <c r="I18" s="12"/>
      <c r="J18" s="7">
        <f>'Monthly Report per  Shift'!L18+'Monthly Report per  Shift'!L51+'Monthly Report per  Shift'!L84</f>
        <v>0</v>
      </c>
      <c r="K18" s="54">
        <f>'Monthly Report per  Shift'!V18+'Monthly Report per  Shift'!V51+'Monthly Report per  Shift'!V84</f>
        <v>0</v>
      </c>
      <c r="L18" s="74">
        <f>'Monthly Report per  Shift'!N18+'Monthly Report per  Shift'!N51+'Monthly Report per  Shift'!N84</f>
        <v>0</v>
      </c>
      <c r="M18" s="284">
        <f>'Monthly Report per  Shift'!O18+'Monthly Report per  Shift'!O51+'Monthly Report per  Shift'!O84</f>
        <v>0</v>
      </c>
      <c r="N18" s="284">
        <f>'Monthly Report per  Shift'!P18+'Monthly Report per  Shift'!P51+'Monthly Report per  Shift'!P84</f>
        <v>0</v>
      </c>
      <c r="O18" s="54" t="str">
        <f t="shared" si="1"/>
        <v/>
      </c>
      <c r="Q18" s="54">
        <f>'Monthly Report per  Shift'!S18+'Monthly Report per  Shift'!S51+'Monthly Report per  Shift'!S84</f>
        <v>0</v>
      </c>
      <c r="R18" s="54">
        <f>'Monthly Report per  Shift'!T18+'Monthly Report per  Shift'!T51+'Monthly Report per  Shift'!T84</f>
        <v>0</v>
      </c>
      <c r="S18" s="54">
        <f>'Monthly Report per  Shift'!U18+'Monthly Report per  Shift'!U51+'Monthly Report per  Shift'!U84</f>
        <v>0</v>
      </c>
      <c r="T18" s="26" t="e">
        <f t="shared" si="2"/>
        <v>#DIV/0!</v>
      </c>
      <c r="U18" s="31">
        <f>'Monthly Report per  Shift'!W18+'Monthly Report per  Shift'!W51</f>
        <v>0</v>
      </c>
      <c r="V18" s="31">
        <f>'Monthly Report per  Shift'!X18+'Monthly Report per  Shift'!X51</f>
        <v>0</v>
      </c>
      <c r="W18" s="31">
        <f>'Monthly Report per  Shift'!Y18+'Monthly Report per  Shift'!Y51</f>
        <v>0</v>
      </c>
      <c r="X18" s="31">
        <f>'Monthly Report per  Shift'!Z18+'Monthly Report per  Shift'!Z51</f>
        <v>0</v>
      </c>
      <c r="Y18" s="31">
        <f>'Monthly Report per  Shift'!AA18+'Monthly Report per  Shift'!AA51</f>
        <v>0</v>
      </c>
      <c r="Z18" s="31">
        <f t="shared" si="3"/>
        <v>0</v>
      </c>
      <c r="AA18" s="31">
        <f>'Monthly Report per  Shift'!AC18+'Monthly Report per  Shift'!AC51+'Monthly Report per  Shift'!AC84</f>
        <v>0</v>
      </c>
      <c r="AB18" s="31">
        <f>'Monthly Report per  Shift'!AD18+'Monthly Report per  Shift'!AD51+'Monthly Report per  Shift'!AD84</f>
        <v>0</v>
      </c>
      <c r="AC18" s="31">
        <f>'Monthly Report per  Shift'!AE18+'Monthly Report per  Shift'!AE51+'Monthly Report per  Shift'!AE84</f>
        <v>0</v>
      </c>
      <c r="AD18" s="31">
        <f>'Monthly Report per  Shift'!AF18+'Monthly Report per  Shift'!AF51+'Monthly Report per  Shift'!AF84</f>
        <v>0</v>
      </c>
      <c r="AE18" s="67" t="e">
        <f>'9th'!AI195</f>
        <v>#DIV/0!</v>
      </c>
      <c r="AF18" s="67" t="e">
        <f>'9th'!AJ195</f>
        <v>#DIV/0!</v>
      </c>
      <c r="AG18" s="230"/>
      <c r="AH18" s="282">
        <f>'Monthly Report per  Shift'!AJ18+'Monthly Report per  Shift'!AJ51+'Monthly Report per  Shift'!AJ84</f>
        <v>0</v>
      </c>
      <c r="AI18" s="282">
        <f>'Monthly Report per  Shift'!AK18+'Monthly Report per  Shift'!AK51+'Monthly Report per  Shift'!AK84</f>
        <v>0</v>
      </c>
      <c r="AJ18" s="282">
        <f>'Monthly Report per  Shift'!AL18+'Monthly Report per  Shift'!AL51+'Monthly Report per  Shift'!AL84</f>
        <v>0</v>
      </c>
      <c r="AK18" s="282">
        <f>'Monthly Report per  Shift'!AM18+'Monthly Report per  Shift'!AM51+'Monthly Report per  Shift'!AM84</f>
        <v>0</v>
      </c>
      <c r="AL18" s="282">
        <f>'Monthly Report per  Shift'!AN18+'Monthly Report per  Shift'!AN51+'Monthly Report per  Shift'!AN84</f>
        <v>0</v>
      </c>
      <c r="AM18" s="282">
        <f>'Monthly Report per  Shift'!AO18+'Monthly Report per  Shift'!AO51+'Monthly Report per  Shift'!AO84</f>
        <v>0</v>
      </c>
      <c r="AN18" s="282">
        <f>'Monthly Report per  Shift'!AP18+'Monthly Report per  Shift'!AP51+'Monthly Report per  Shift'!AP84</f>
        <v>0</v>
      </c>
      <c r="AO18" s="282">
        <f>'Monthly Report per  Shift'!AQ18+'Monthly Report per  Shift'!AQ51+'Monthly Report per  Shift'!AQ84</f>
        <v>0</v>
      </c>
      <c r="AP18" s="282">
        <f>'Monthly Report per  Shift'!AR18+'Monthly Report per  Shift'!AR51+'Monthly Report per  Shift'!AR84</f>
        <v>0</v>
      </c>
      <c r="AQ18" s="282">
        <f>'Monthly Report per  Shift'!AS18+'Monthly Report per  Shift'!AS51+'Monthly Report per  Shift'!AS84</f>
        <v>0</v>
      </c>
      <c r="AR18" s="282">
        <f>'Monthly Report per  Shift'!AT18+'Monthly Report per  Shift'!AT51+'Monthly Report per  Shift'!AT84</f>
        <v>0</v>
      </c>
      <c r="AS18" s="282">
        <f>'Monthly Report per  Shift'!AU18+'Monthly Report per  Shift'!AU51+'Monthly Report per  Shift'!AU84</f>
        <v>0</v>
      </c>
      <c r="AT18" s="282">
        <f>'Monthly Report per  Shift'!AV18+'Monthly Report per  Shift'!AV51+'Monthly Report per  Shift'!AV84</f>
        <v>0</v>
      </c>
      <c r="AU18" s="282">
        <f>'Monthly Report per  Shift'!AW18+'Monthly Report per  Shift'!AW51+'Monthly Report per  Shift'!AW84</f>
        <v>0</v>
      </c>
      <c r="AV18" s="282">
        <f>'Monthly Report per  Shift'!AX18+'Monthly Report per  Shift'!AX51+'Monthly Report per  Shift'!AX84</f>
        <v>0</v>
      </c>
      <c r="AW18" s="282">
        <f>'Monthly Report per  Shift'!AY18+'Monthly Report per  Shift'!AY51+'Monthly Report per  Shift'!AY84</f>
        <v>0</v>
      </c>
      <c r="AX18" s="12"/>
      <c r="AY18" s="13"/>
      <c r="AZ18" s="14"/>
      <c r="BP18">
        <f>COUNTIF(BD20:BO20,"&gt;=1")</f>
        <v>0</v>
      </c>
      <c r="BQ18" t="s">
        <v>305</v>
      </c>
      <c r="CA18" s="6">
        <f t="shared" si="4"/>
        <v>9</v>
      </c>
      <c r="CB18" s="318">
        <f t="shared" si="5"/>
        <v>0</v>
      </c>
      <c r="CC18" s="6">
        <f t="shared" si="6"/>
        <v>0</v>
      </c>
      <c r="CD18" s="319" t="e">
        <f t="shared" si="7"/>
        <v>#DIV/0!</v>
      </c>
      <c r="CE18" s="319" t="e">
        <f t="shared" si="8"/>
        <v>#DIV/0!</v>
      </c>
    </row>
    <row r="19" spans="2:83" ht="21" customHeight="1">
      <c r="B19" s="7">
        <v>10</v>
      </c>
      <c r="C19" s="7">
        <f>'Monthly Report per  Shift'!C19+'Monthly Report per  Shift'!C52+'Monthly Report per  Shift'!C85</f>
        <v>0</v>
      </c>
      <c r="D19" s="62">
        <f t="shared" si="0"/>
        <v>0</v>
      </c>
      <c r="E19" s="282">
        <f>'Monthly Report per  Shift'!E19+'Monthly Report per  Shift'!E52+'Monthly Report per  Shift'!E85</f>
        <v>0</v>
      </c>
      <c r="F19" s="282">
        <f>'Monthly Report per  Shift'!F19+'Monthly Report per  Shift'!F52+'Monthly Report per  Shift'!F85</f>
        <v>0</v>
      </c>
      <c r="G19" s="54" t="str">
        <f t="shared" si="9"/>
        <v/>
      </c>
      <c r="I19" s="12"/>
      <c r="J19" s="7">
        <f>'Monthly Report per  Shift'!L19+'Monthly Report per  Shift'!L52+'Monthly Report per  Shift'!L85</f>
        <v>0</v>
      </c>
      <c r="K19" s="54">
        <f>'Monthly Report per  Shift'!V19+'Monthly Report per  Shift'!V52+'Monthly Report per  Shift'!V85</f>
        <v>0</v>
      </c>
      <c r="L19" s="74">
        <f>'Monthly Report per  Shift'!N19+'Monthly Report per  Shift'!N52+'Monthly Report per  Shift'!N85</f>
        <v>0</v>
      </c>
      <c r="M19" s="74">
        <f>'Monthly Report per  Shift'!O19+'Monthly Report per  Shift'!O52+'Monthly Report per  Shift'!O85</f>
        <v>0</v>
      </c>
      <c r="N19" s="74">
        <f>'Monthly Report per  Shift'!P19+'Monthly Report per  Shift'!P52+'Monthly Report per  Shift'!P85</f>
        <v>0</v>
      </c>
      <c r="O19" s="54" t="str">
        <f t="shared" si="1"/>
        <v/>
      </c>
      <c r="Q19" s="54">
        <f>'Monthly Report per  Shift'!S19+'Monthly Report per  Shift'!S52+'Monthly Report per  Shift'!S85</f>
        <v>0</v>
      </c>
      <c r="R19" s="54">
        <f>'Monthly Report per  Shift'!T19+'Monthly Report per  Shift'!T52+'Monthly Report per  Shift'!T85</f>
        <v>0</v>
      </c>
      <c r="S19" s="54">
        <f>'Monthly Report per  Shift'!U19+'Monthly Report per  Shift'!U52+'Monthly Report per  Shift'!U85</f>
        <v>0</v>
      </c>
      <c r="T19" s="26" t="e">
        <f t="shared" si="2"/>
        <v>#DIV/0!</v>
      </c>
      <c r="U19" s="31">
        <f>'Monthly Report per  Shift'!W19+'Monthly Report per  Shift'!W52</f>
        <v>0</v>
      </c>
      <c r="V19" s="31">
        <f>'Monthly Report per  Shift'!X19+'Monthly Report per  Shift'!X52</f>
        <v>0</v>
      </c>
      <c r="W19" s="31">
        <f>'Monthly Report per  Shift'!Y19+'Monthly Report per  Shift'!Y52</f>
        <v>0</v>
      </c>
      <c r="X19" s="31">
        <f>'Monthly Report per  Shift'!Z19+'Monthly Report per  Shift'!Z52</f>
        <v>0</v>
      </c>
      <c r="Y19" s="31">
        <f>'Monthly Report per  Shift'!AA19+'Monthly Report per  Shift'!AA52</f>
        <v>0</v>
      </c>
      <c r="Z19" s="31">
        <f t="shared" si="3"/>
        <v>0</v>
      </c>
      <c r="AA19" s="31">
        <f>'Monthly Report per  Shift'!AC19+'Monthly Report per  Shift'!AC52+'Monthly Report per  Shift'!AC85</f>
        <v>0</v>
      </c>
      <c r="AB19" s="31">
        <f>'Monthly Report per  Shift'!AD19+'Monthly Report per  Shift'!AD52+'Monthly Report per  Shift'!AD85</f>
        <v>0</v>
      </c>
      <c r="AC19" s="31">
        <f>'Monthly Report per  Shift'!AE19+'Monthly Report per  Shift'!AE52+'Monthly Report per  Shift'!AE85</f>
        <v>0</v>
      </c>
      <c r="AD19" s="31">
        <f>'Monthly Report per  Shift'!AF19+'Monthly Report per  Shift'!AF52+'Monthly Report per  Shift'!AF85</f>
        <v>0</v>
      </c>
      <c r="AE19" s="67" t="e">
        <f>'10th'!AI195</f>
        <v>#DIV/0!</v>
      </c>
      <c r="AF19" s="67" t="e">
        <f>'10th'!AJ195</f>
        <v>#DIV/0!</v>
      </c>
      <c r="AG19" s="230"/>
      <c r="AH19" s="54">
        <f>'Monthly Report per  Shift'!AJ19+'Monthly Report per  Shift'!AJ52+'Monthly Report per  Shift'!AJ85</f>
        <v>0</v>
      </c>
      <c r="AI19" s="54">
        <f>'Monthly Report per  Shift'!AK19+'Monthly Report per  Shift'!AK52+'Monthly Report per  Shift'!AK85</f>
        <v>0</v>
      </c>
      <c r="AJ19" s="54">
        <f>'Monthly Report per  Shift'!AL19+'Monthly Report per  Shift'!AL52+'Monthly Report per  Shift'!AL85</f>
        <v>0</v>
      </c>
      <c r="AK19" s="54">
        <f>'Monthly Report per  Shift'!AM19+'Monthly Report per  Shift'!AM52+'Monthly Report per  Shift'!AM85</f>
        <v>0</v>
      </c>
      <c r="AL19" s="54">
        <f>'Monthly Report per  Shift'!AN19+'Monthly Report per  Shift'!AN52+'Monthly Report per  Shift'!AN85</f>
        <v>0</v>
      </c>
      <c r="AM19" s="54">
        <f>'Monthly Report per  Shift'!AO19+'Monthly Report per  Shift'!AO52+'Monthly Report per  Shift'!AO85</f>
        <v>0</v>
      </c>
      <c r="AN19" s="54">
        <f>'Monthly Report per  Shift'!AP19+'Monthly Report per  Shift'!AP52+'Monthly Report per  Shift'!AP85</f>
        <v>0</v>
      </c>
      <c r="AO19" s="54">
        <f>'Monthly Report per  Shift'!AQ19+'Monthly Report per  Shift'!AQ52+'Monthly Report per  Shift'!AQ85</f>
        <v>0</v>
      </c>
      <c r="AP19" s="54">
        <f>'Monthly Report per  Shift'!AR19+'Monthly Report per  Shift'!AR52+'Monthly Report per  Shift'!AR85</f>
        <v>0</v>
      </c>
      <c r="AQ19" s="54">
        <f>'Monthly Report per  Shift'!AS19+'Monthly Report per  Shift'!AS52+'Monthly Report per  Shift'!AS85</f>
        <v>0</v>
      </c>
      <c r="AR19" s="54">
        <f>'Monthly Report per  Shift'!AT19+'Monthly Report per  Shift'!AT52+'Monthly Report per  Shift'!AT85</f>
        <v>0</v>
      </c>
      <c r="AS19" s="54">
        <f>'Monthly Report per  Shift'!AU19+'Monthly Report per  Shift'!AU52+'Monthly Report per  Shift'!AU85</f>
        <v>0</v>
      </c>
      <c r="AT19" s="54">
        <f>'Monthly Report per  Shift'!AV19+'Monthly Report per  Shift'!AV52+'Monthly Report per  Shift'!AV85</f>
        <v>0</v>
      </c>
      <c r="AU19" s="54">
        <f>'Monthly Report per  Shift'!AW19+'Monthly Report per  Shift'!AW52+'Monthly Report per  Shift'!AW85</f>
        <v>0</v>
      </c>
      <c r="AV19" s="54">
        <f>'Monthly Report per  Shift'!AX19+'Monthly Report per  Shift'!AX52+'Monthly Report per  Shift'!AX85</f>
        <v>0</v>
      </c>
      <c r="AW19" s="54">
        <f>'Monthly Report per  Shift'!AY19+'Monthly Report per  Shift'!AY52+'Monthly Report per  Shift'!AY85</f>
        <v>0</v>
      </c>
      <c r="AX19" s="12"/>
      <c r="AY19" s="13"/>
      <c r="AZ19" s="14"/>
      <c r="BC19" s="7"/>
      <c r="BD19" s="116" t="s">
        <v>342</v>
      </c>
      <c r="BE19" s="7" t="s">
        <v>168</v>
      </c>
      <c r="BF19" s="7" t="s">
        <v>169</v>
      </c>
      <c r="BG19" s="7" t="s">
        <v>234</v>
      </c>
      <c r="BH19" s="7" t="s">
        <v>170</v>
      </c>
      <c r="BI19" s="7" t="s">
        <v>171</v>
      </c>
      <c r="BJ19" s="7" t="s">
        <v>172</v>
      </c>
      <c r="BK19" s="7" t="s">
        <v>173</v>
      </c>
      <c r="BL19" s="7" t="s">
        <v>174</v>
      </c>
      <c r="BM19" s="116" t="s">
        <v>343</v>
      </c>
      <c r="BN19" s="7" t="s">
        <v>166</v>
      </c>
      <c r="BO19" s="7" t="s">
        <v>167</v>
      </c>
      <c r="BP19" s="7" t="s">
        <v>175</v>
      </c>
      <c r="CA19" s="6">
        <f t="shared" si="4"/>
        <v>10</v>
      </c>
      <c r="CB19" s="318">
        <f t="shared" si="5"/>
        <v>0</v>
      </c>
      <c r="CC19" s="6">
        <f t="shared" si="6"/>
        <v>0</v>
      </c>
      <c r="CD19" s="319" t="e">
        <f t="shared" si="7"/>
        <v>#DIV/0!</v>
      </c>
      <c r="CE19" s="319" t="e">
        <f t="shared" si="8"/>
        <v>#DIV/0!</v>
      </c>
    </row>
    <row r="20" spans="2:83" ht="21" customHeight="1">
      <c r="B20" s="7">
        <v>11</v>
      </c>
      <c r="C20" s="7">
        <f>'Monthly Report per  Shift'!C20+'Monthly Report per  Shift'!C53+'Monthly Report per  Shift'!C86</f>
        <v>0</v>
      </c>
      <c r="D20" s="62">
        <f t="shared" si="0"/>
        <v>0</v>
      </c>
      <c r="E20" s="54">
        <f>'Monthly Report per  Shift'!E20+'Monthly Report per  Shift'!E53+'Monthly Report per  Shift'!E86</f>
        <v>0</v>
      </c>
      <c r="F20" s="54">
        <f>'Monthly Report per  Shift'!F20+'Monthly Report per  Shift'!F53+'Monthly Report per  Shift'!F86</f>
        <v>0</v>
      </c>
      <c r="G20" s="54" t="str">
        <f t="shared" si="9"/>
        <v/>
      </c>
      <c r="I20" s="12"/>
      <c r="J20" s="7">
        <f>'Monthly Report per  Shift'!L20+'Monthly Report per  Shift'!L53+'Monthly Report per  Shift'!L86</f>
        <v>0</v>
      </c>
      <c r="K20" s="54">
        <f>'Monthly Report per  Shift'!V20+'Monthly Report per  Shift'!V53+'Monthly Report per  Shift'!V86</f>
        <v>0</v>
      </c>
      <c r="L20" s="74">
        <f>'Monthly Report per  Shift'!N20+'Monthly Report per  Shift'!N53+'Monthly Report per  Shift'!N86</f>
        <v>0</v>
      </c>
      <c r="M20" s="74">
        <f>'Monthly Report per  Shift'!O20+'Monthly Report per  Shift'!O53+'Monthly Report per  Shift'!O86</f>
        <v>0</v>
      </c>
      <c r="N20" s="74">
        <f>'Monthly Report per  Shift'!P20+'Monthly Report per  Shift'!P53+'Monthly Report per  Shift'!P86</f>
        <v>0</v>
      </c>
      <c r="O20" s="54" t="str">
        <f t="shared" si="1"/>
        <v/>
      </c>
      <c r="Q20" s="54">
        <f>'Monthly Report per  Shift'!S20+'Monthly Report per  Shift'!S53+'Monthly Report per  Shift'!S86</f>
        <v>0</v>
      </c>
      <c r="R20" s="54">
        <f>'Monthly Report per  Shift'!T20+'Monthly Report per  Shift'!T53+'Monthly Report per  Shift'!T86</f>
        <v>0</v>
      </c>
      <c r="S20" s="54">
        <f>'Monthly Report per  Shift'!U20+'Monthly Report per  Shift'!U53+'Monthly Report per  Shift'!U86</f>
        <v>0</v>
      </c>
      <c r="T20" s="26" t="e">
        <f t="shared" si="2"/>
        <v>#DIV/0!</v>
      </c>
      <c r="U20" s="31">
        <f>'Monthly Report per  Shift'!W20+'Monthly Report per  Shift'!W53</f>
        <v>0</v>
      </c>
      <c r="V20" s="31">
        <f>'Monthly Report per  Shift'!X20+'Monthly Report per  Shift'!X53</f>
        <v>0</v>
      </c>
      <c r="W20" s="31">
        <f>'Monthly Report per  Shift'!Y20+'Monthly Report per  Shift'!Y53</f>
        <v>0</v>
      </c>
      <c r="X20" s="31">
        <f>'Monthly Report per  Shift'!Z20+'Monthly Report per  Shift'!Z53</f>
        <v>0</v>
      </c>
      <c r="Y20" s="31">
        <f>'Monthly Report per  Shift'!AA20+'Monthly Report per  Shift'!AA53</f>
        <v>0</v>
      </c>
      <c r="Z20" s="31">
        <f t="shared" si="3"/>
        <v>0</v>
      </c>
      <c r="AA20" s="31">
        <f>'Monthly Report per  Shift'!AC20+'Monthly Report per  Shift'!AC53+'Monthly Report per  Shift'!AC86</f>
        <v>0</v>
      </c>
      <c r="AB20" s="31">
        <f>'Monthly Report per  Shift'!AD20+'Monthly Report per  Shift'!AD53+'Monthly Report per  Shift'!AD86</f>
        <v>0</v>
      </c>
      <c r="AC20" s="31">
        <f>'Monthly Report per  Shift'!AE20+'Monthly Report per  Shift'!AE53+'Monthly Report per  Shift'!AE86</f>
        <v>0</v>
      </c>
      <c r="AD20" s="31">
        <f>'Monthly Report per  Shift'!AF20+'Monthly Report per  Shift'!AF53+'Monthly Report per  Shift'!AF86</f>
        <v>0</v>
      </c>
      <c r="AE20" s="67" t="e">
        <f>'11th'!AI195</f>
        <v>#DIV/0!</v>
      </c>
      <c r="AF20" s="67" t="e">
        <f>'11th'!AJ195</f>
        <v>#DIV/0!</v>
      </c>
      <c r="AG20" s="230"/>
      <c r="AH20" s="54">
        <f>'Monthly Report per  Shift'!AJ20+'Monthly Report per  Shift'!AJ53+'Monthly Report per  Shift'!AJ86</f>
        <v>0</v>
      </c>
      <c r="AI20" s="54">
        <f>'Monthly Report per  Shift'!AK20+'Monthly Report per  Shift'!AK53+'Monthly Report per  Shift'!AK86</f>
        <v>0</v>
      </c>
      <c r="AJ20" s="54">
        <f>'Monthly Report per  Shift'!AL20+'Monthly Report per  Shift'!AL53+'Monthly Report per  Shift'!AL86</f>
        <v>0</v>
      </c>
      <c r="AK20" s="54">
        <f>'Monthly Report per  Shift'!AM20+'Monthly Report per  Shift'!AM53+'Monthly Report per  Shift'!AM86</f>
        <v>0</v>
      </c>
      <c r="AL20" s="54">
        <f>'Monthly Report per  Shift'!AN20+'Monthly Report per  Shift'!AN53+'Monthly Report per  Shift'!AN86</f>
        <v>0</v>
      </c>
      <c r="AM20" s="54">
        <f>'Monthly Report per  Shift'!AO20+'Monthly Report per  Shift'!AO53+'Monthly Report per  Shift'!AO86</f>
        <v>0</v>
      </c>
      <c r="AN20" s="54">
        <f>'Monthly Report per  Shift'!AP20+'Monthly Report per  Shift'!AP53+'Monthly Report per  Shift'!AP86</f>
        <v>0</v>
      </c>
      <c r="AO20" s="54">
        <f>'Monthly Report per  Shift'!AQ20+'Monthly Report per  Shift'!AQ53+'Monthly Report per  Shift'!AQ86</f>
        <v>0</v>
      </c>
      <c r="AP20" s="54">
        <f>'Monthly Report per  Shift'!AR20+'Monthly Report per  Shift'!AR53+'Monthly Report per  Shift'!AR86</f>
        <v>0</v>
      </c>
      <c r="AQ20" s="54">
        <f>'Monthly Report per  Shift'!AS20+'Monthly Report per  Shift'!AS53+'Monthly Report per  Shift'!AS86</f>
        <v>0</v>
      </c>
      <c r="AR20" s="54">
        <f>'Monthly Report per  Shift'!AT20+'Monthly Report per  Shift'!AT53+'Monthly Report per  Shift'!AT86</f>
        <v>0</v>
      </c>
      <c r="AS20" s="54">
        <f>'Monthly Report per  Shift'!AU20+'Monthly Report per  Shift'!AU53+'Monthly Report per  Shift'!AU86</f>
        <v>0</v>
      </c>
      <c r="AT20" s="54">
        <f>'Monthly Report per  Shift'!AV20+'Monthly Report per  Shift'!AV53+'Monthly Report per  Shift'!AV86</f>
        <v>0</v>
      </c>
      <c r="AU20" s="54">
        <f>'Monthly Report per  Shift'!AW20+'Monthly Report per  Shift'!AW53+'Monthly Report per  Shift'!AW86</f>
        <v>0</v>
      </c>
      <c r="AV20" s="54">
        <f>'Monthly Report per  Shift'!AX20+'Monthly Report per  Shift'!AX53+'Monthly Report per  Shift'!AX86</f>
        <v>0</v>
      </c>
      <c r="AW20" s="54">
        <f>'Monthly Report per  Shift'!AY20+'Monthly Report per  Shift'!AY53+'Monthly Report per  Shift'!AY86</f>
        <v>0</v>
      </c>
      <c r="AX20" s="12"/>
      <c r="AY20" s="13"/>
      <c r="AZ20" s="14"/>
      <c r="BC20" s="7" t="s">
        <v>133</v>
      </c>
      <c r="BD20" s="104"/>
      <c r="BE20" s="104">
        <f>BF11</f>
        <v>0</v>
      </c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54" t="e">
        <f>SUM(BD20:BO20)/$BP$18</f>
        <v>#DIV/0!</v>
      </c>
      <c r="BR20" s="119"/>
      <c r="CA20" s="6">
        <f t="shared" si="4"/>
        <v>11</v>
      </c>
      <c r="CB20" s="318">
        <f t="shared" si="5"/>
        <v>0</v>
      </c>
      <c r="CC20" s="6">
        <f t="shared" si="6"/>
        <v>0</v>
      </c>
      <c r="CD20" s="319" t="e">
        <f t="shared" si="7"/>
        <v>#DIV/0!</v>
      </c>
      <c r="CE20" s="319" t="e">
        <f t="shared" si="8"/>
        <v>#DIV/0!</v>
      </c>
    </row>
    <row r="21" spans="2:83" ht="21" customHeight="1">
      <c r="B21" s="7">
        <v>12</v>
      </c>
      <c r="C21" s="7">
        <f>'Monthly Report per  Shift'!C21+'Monthly Report per  Shift'!C54+'Monthly Report per  Shift'!C87</f>
        <v>0</v>
      </c>
      <c r="D21" s="62">
        <f t="shared" si="0"/>
        <v>0</v>
      </c>
      <c r="E21" s="54">
        <f>'Monthly Report per  Shift'!E21+'Monthly Report per  Shift'!E54+'Monthly Report per  Shift'!E87</f>
        <v>0</v>
      </c>
      <c r="F21" s="54">
        <f>'Monthly Report per  Shift'!F21+'Monthly Report per  Shift'!F54+'Monthly Report per  Shift'!F87</f>
        <v>0</v>
      </c>
      <c r="G21" s="54" t="str">
        <f t="shared" si="9"/>
        <v/>
      </c>
      <c r="I21" s="12"/>
      <c r="J21" s="7">
        <f>'Monthly Report per  Shift'!L21+'Monthly Report per  Shift'!L54+'Monthly Report per  Shift'!L87</f>
        <v>0</v>
      </c>
      <c r="K21" s="54">
        <f>'Monthly Report per  Shift'!V21+'Monthly Report per  Shift'!V54+'Monthly Report per  Shift'!V87</f>
        <v>0</v>
      </c>
      <c r="L21" s="74">
        <f>'Monthly Report per  Shift'!N21+'Monthly Report per  Shift'!N54+'Monthly Report per  Shift'!N87</f>
        <v>0</v>
      </c>
      <c r="M21" s="74">
        <f>'Monthly Report per  Shift'!O21+'Monthly Report per  Shift'!O54+'Monthly Report per  Shift'!O87</f>
        <v>0</v>
      </c>
      <c r="N21" s="74">
        <f>'Monthly Report per  Shift'!P21+'Monthly Report per  Shift'!P54+'Monthly Report per  Shift'!P87</f>
        <v>0</v>
      </c>
      <c r="O21" s="54" t="str">
        <f t="shared" si="1"/>
        <v/>
      </c>
      <c r="Q21" s="54">
        <f>'Monthly Report per  Shift'!S21+'Monthly Report per  Shift'!S54+'Monthly Report per  Shift'!S87</f>
        <v>0</v>
      </c>
      <c r="R21" s="54">
        <f>'Monthly Report per  Shift'!T21+'Monthly Report per  Shift'!T54+'Monthly Report per  Shift'!T87</f>
        <v>0</v>
      </c>
      <c r="S21" s="54">
        <f>'Monthly Report per  Shift'!U21+'Monthly Report per  Shift'!U54+'Monthly Report per  Shift'!U87</f>
        <v>0</v>
      </c>
      <c r="T21" s="26" t="e">
        <f t="shared" si="2"/>
        <v>#DIV/0!</v>
      </c>
      <c r="U21" s="31">
        <f>'Monthly Report per  Shift'!W21+'Monthly Report per  Shift'!W54</f>
        <v>0</v>
      </c>
      <c r="V21" s="31">
        <f>'Monthly Report per  Shift'!X21+'Monthly Report per  Shift'!X54</f>
        <v>0</v>
      </c>
      <c r="W21" s="31">
        <f>'Monthly Report per  Shift'!Y21+'Monthly Report per  Shift'!Y54</f>
        <v>0</v>
      </c>
      <c r="X21" s="31">
        <f>'Monthly Report per  Shift'!Z21+'Monthly Report per  Shift'!Z54</f>
        <v>0</v>
      </c>
      <c r="Y21" s="31">
        <f>'Monthly Report per  Shift'!AA21+'Monthly Report per  Shift'!AA54</f>
        <v>0</v>
      </c>
      <c r="Z21" s="31">
        <f t="shared" si="3"/>
        <v>0</v>
      </c>
      <c r="AA21" s="31">
        <f>'Monthly Report per  Shift'!AC21+'Monthly Report per  Shift'!AC54+'Monthly Report per  Shift'!AC87</f>
        <v>0</v>
      </c>
      <c r="AB21" s="31">
        <f>'Monthly Report per  Shift'!AD21+'Monthly Report per  Shift'!AD54+'Monthly Report per  Shift'!AD87</f>
        <v>0</v>
      </c>
      <c r="AC21" s="31">
        <f>'Monthly Report per  Shift'!AE21+'Monthly Report per  Shift'!AE54+'Monthly Report per  Shift'!AE87</f>
        <v>0</v>
      </c>
      <c r="AD21" s="31">
        <f>'Monthly Report per  Shift'!AF21+'Monthly Report per  Shift'!AF54+'Monthly Report per  Shift'!AF87</f>
        <v>0</v>
      </c>
      <c r="AE21" s="67" t="e">
        <f>'12th'!AI195</f>
        <v>#DIV/0!</v>
      </c>
      <c r="AF21" s="67" t="e">
        <f>'12th'!AJ195</f>
        <v>#DIV/0!</v>
      </c>
      <c r="AG21" s="230"/>
      <c r="AH21" s="54">
        <f>'Monthly Report per  Shift'!AJ21+'Monthly Report per  Shift'!AJ54+'Monthly Report per  Shift'!AJ87</f>
        <v>0</v>
      </c>
      <c r="AI21" s="54">
        <f>'Monthly Report per  Shift'!AK21+'Monthly Report per  Shift'!AK54+'Monthly Report per  Shift'!AK87</f>
        <v>0</v>
      </c>
      <c r="AJ21" s="54">
        <f>'Monthly Report per  Shift'!AL21+'Monthly Report per  Shift'!AL54+'Monthly Report per  Shift'!AL87</f>
        <v>0</v>
      </c>
      <c r="AK21" s="54">
        <f>'Monthly Report per  Shift'!AM21+'Monthly Report per  Shift'!AM54+'Monthly Report per  Shift'!AM87</f>
        <v>0</v>
      </c>
      <c r="AL21" s="54">
        <f>'Monthly Report per  Shift'!AN21+'Monthly Report per  Shift'!AN54+'Monthly Report per  Shift'!AN87</f>
        <v>0</v>
      </c>
      <c r="AM21" s="54">
        <f>'Monthly Report per  Shift'!AO21+'Monthly Report per  Shift'!AO54+'Monthly Report per  Shift'!AO87</f>
        <v>0</v>
      </c>
      <c r="AN21" s="54">
        <f>'Monthly Report per  Shift'!AP21+'Monthly Report per  Shift'!AP54+'Monthly Report per  Shift'!AP87</f>
        <v>0</v>
      </c>
      <c r="AO21" s="54">
        <f>'Monthly Report per  Shift'!AQ21+'Monthly Report per  Shift'!AQ54+'Monthly Report per  Shift'!AQ87</f>
        <v>0</v>
      </c>
      <c r="AP21" s="54">
        <f>'Monthly Report per  Shift'!AR21+'Monthly Report per  Shift'!AR54+'Monthly Report per  Shift'!AR87</f>
        <v>0</v>
      </c>
      <c r="AQ21" s="54">
        <f>'Monthly Report per  Shift'!AS21+'Monthly Report per  Shift'!AS54+'Monthly Report per  Shift'!AS87</f>
        <v>0</v>
      </c>
      <c r="AR21" s="54">
        <f>'Monthly Report per  Shift'!AT21+'Monthly Report per  Shift'!AT54+'Monthly Report per  Shift'!AT87</f>
        <v>0</v>
      </c>
      <c r="AS21" s="54">
        <f>'Monthly Report per  Shift'!AU21+'Monthly Report per  Shift'!AU54+'Monthly Report per  Shift'!AU87</f>
        <v>0</v>
      </c>
      <c r="AT21" s="54">
        <f>'Monthly Report per  Shift'!AV21+'Monthly Report per  Shift'!AV54+'Monthly Report per  Shift'!AV87</f>
        <v>0</v>
      </c>
      <c r="AU21" s="54">
        <f>'Monthly Report per  Shift'!AW21+'Monthly Report per  Shift'!AW54+'Monthly Report per  Shift'!AW87</f>
        <v>0</v>
      </c>
      <c r="AV21" s="54">
        <f>'Monthly Report per  Shift'!AX21+'Monthly Report per  Shift'!AX54+'Monthly Report per  Shift'!AX87</f>
        <v>0</v>
      </c>
      <c r="AW21" s="54">
        <f>'Monthly Report per  Shift'!AY21+'Monthly Report per  Shift'!AY54+'Monthly Report per  Shift'!AY87</f>
        <v>0</v>
      </c>
      <c r="AX21" s="12"/>
      <c r="AY21" s="13"/>
      <c r="AZ21" s="14"/>
      <c r="BC21" s="7" t="s">
        <v>134</v>
      </c>
      <c r="BD21" s="104"/>
      <c r="BE21" s="104">
        <f>BF12</f>
        <v>0</v>
      </c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54" t="e">
        <f>SUM(BD21:BO21)/$BP$18</f>
        <v>#DIV/0!</v>
      </c>
      <c r="BR21" s="119"/>
      <c r="CA21" s="6">
        <f t="shared" si="4"/>
        <v>12</v>
      </c>
      <c r="CB21" s="318">
        <f t="shared" si="5"/>
        <v>0</v>
      </c>
      <c r="CC21" s="6">
        <f t="shared" si="6"/>
        <v>0</v>
      </c>
      <c r="CD21" s="319" t="e">
        <f t="shared" si="7"/>
        <v>#DIV/0!</v>
      </c>
      <c r="CE21" s="319" t="e">
        <f t="shared" si="8"/>
        <v>#DIV/0!</v>
      </c>
    </row>
    <row r="22" spans="2:83" ht="21" customHeight="1">
      <c r="B22" s="7">
        <v>13</v>
      </c>
      <c r="C22" s="7">
        <f>'Monthly Report per  Shift'!C22+'Monthly Report per  Shift'!C55+'Monthly Report per  Shift'!C88</f>
        <v>0</v>
      </c>
      <c r="D22" s="62">
        <f t="shared" si="0"/>
        <v>0</v>
      </c>
      <c r="E22" s="54">
        <f>'Monthly Report per  Shift'!E22+'Monthly Report per  Shift'!E55+'Monthly Report per  Shift'!E88</f>
        <v>0</v>
      </c>
      <c r="F22" s="54">
        <f>'Monthly Report per  Shift'!F22+'Monthly Report per  Shift'!F55+'Monthly Report per  Shift'!F88</f>
        <v>0</v>
      </c>
      <c r="G22" s="54" t="str">
        <f t="shared" si="9"/>
        <v/>
      </c>
      <c r="I22" s="12"/>
      <c r="J22" s="7">
        <f>'Monthly Report per  Shift'!L22+'Monthly Report per  Shift'!L55+'Monthly Report per  Shift'!L88</f>
        <v>0</v>
      </c>
      <c r="K22" s="54">
        <f>'Monthly Report per  Shift'!V22+'Monthly Report per  Shift'!V55+'Monthly Report per  Shift'!V88</f>
        <v>0</v>
      </c>
      <c r="L22" s="74">
        <f>'Monthly Report per  Shift'!N22+'Monthly Report per  Shift'!N55+'Monthly Report per  Shift'!N88</f>
        <v>0</v>
      </c>
      <c r="M22" s="74">
        <f>'Monthly Report per  Shift'!O22+'Monthly Report per  Shift'!O55+'Monthly Report per  Shift'!O88</f>
        <v>0</v>
      </c>
      <c r="N22" s="74">
        <f>'Monthly Report per  Shift'!P22+'Monthly Report per  Shift'!P55+'Monthly Report per  Shift'!P88</f>
        <v>0</v>
      </c>
      <c r="O22" s="54" t="str">
        <f t="shared" si="1"/>
        <v/>
      </c>
      <c r="Q22" s="54">
        <f>'Monthly Report per  Shift'!S22+'Monthly Report per  Shift'!S55+'Monthly Report per  Shift'!S88</f>
        <v>0</v>
      </c>
      <c r="R22" s="54">
        <f>'Monthly Report per  Shift'!T22+'Monthly Report per  Shift'!T55+'Monthly Report per  Shift'!T88</f>
        <v>0</v>
      </c>
      <c r="S22" s="54">
        <f>'Monthly Report per  Shift'!U22+'Monthly Report per  Shift'!U55+'Monthly Report per  Shift'!U88</f>
        <v>0</v>
      </c>
      <c r="T22" s="26" t="e">
        <f t="shared" si="2"/>
        <v>#DIV/0!</v>
      </c>
      <c r="U22" s="31">
        <f>'Monthly Report per  Shift'!W22+'Monthly Report per  Shift'!W55</f>
        <v>0</v>
      </c>
      <c r="V22" s="31">
        <f>'Monthly Report per  Shift'!X22+'Monthly Report per  Shift'!X55</f>
        <v>0</v>
      </c>
      <c r="W22" s="31">
        <f>'Monthly Report per  Shift'!Y22+'Monthly Report per  Shift'!Y55</f>
        <v>0</v>
      </c>
      <c r="X22" s="31">
        <f>'Monthly Report per  Shift'!Z22+'Monthly Report per  Shift'!Z55</f>
        <v>0</v>
      </c>
      <c r="Y22" s="31">
        <f>'Monthly Report per  Shift'!AA22+'Monthly Report per  Shift'!AA55</f>
        <v>0</v>
      </c>
      <c r="Z22" s="31">
        <f t="shared" si="3"/>
        <v>0</v>
      </c>
      <c r="AA22" s="31">
        <f>'Monthly Report per  Shift'!AC22+'Monthly Report per  Shift'!AC55+'Monthly Report per  Shift'!AC88</f>
        <v>0</v>
      </c>
      <c r="AB22" s="31">
        <f>'Monthly Report per  Shift'!AD22+'Monthly Report per  Shift'!AD55+'Monthly Report per  Shift'!AD88</f>
        <v>0</v>
      </c>
      <c r="AC22" s="31">
        <f>'Monthly Report per  Shift'!AE22+'Monthly Report per  Shift'!AE55+'Monthly Report per  Shift'!AE88</f>
        <v>0</v>
      </c>
      <c r="AD22" s="31">
        <f>'Monthly Report per  Shift'!AF22+'Monthly Report per  Shift'!AF55+'Monthly Report per  Shift'!AF88</f>
        <v>0</v>
      </c>
      <c r="AE22" s="67" t="e">
        <f>'13th'!AI195</f>
        <v>#DIV/0!</v>
      </c>
      <c r="AF22" s="67" t="e">
        <f>'13th'!AJ195</f>
        <v>#DIV/0!</v>
      </c>
      <c r="AG22" s="230"/>
      <c r="AH22" s="54">
        <f>'Monthly Report per  Shift'!AJ22+'Monthly Report per  Shift'!AJ55+'Monthly Report per  Shift'!AJ88</f>
        <v>0</v>
      </c>
      <c r="AI22" s="54">
        <f>'Monthly Report per  Shift'!AK22+'Monthly Report per  Shift'!AK55+'Monthly Report per  Shift'!AK88</f>
        <v>0</v>
      </c>
      <c r="AJ22" s="54">
        <f>'Monthly Report per  Shift'!AL22+'Monthly Report per  Shift'!AL55+'Monthly Report per  Shift'!AL88</f>
        <v>0</v>
      </c>
      <c r="AK22" s="54">
        <f>'Monthly Report per  Shift'!AM22+'Monthly Report per  Shift'!AM55+'Monthly Report per  Shift'!AM88</f>
        <v>0</v>
      </c>
      <c r="AL22" s="54">
        <f>'Monthly Report per  Shift'!AN22+'Monthly Report per  Shift'!AN55+'Monthly Report per  Shift'!AN88</f>
        <v>0</v>
      </c>
      <c r="AM22" s="54">
        <f>'Monthly Report per  Shift'!AO22+'Monthly Report per  Shift'!AO55+'Monthly Report per  Shift'!AO88</f>
        <v>0</v>
      </c>
      <c r="AN22" s="54">
        <f>'Monthly Report per  Shift'!AP22+'Monthly Report per  Shift'!AP55+'Monthly Report per  Shift'!AP88</f>
        <v>0</v>
      </c>
      <c r="AO22" s="54">
        <f>'Monthly Report per  Shift'!AQ22+'Monthly Report per  Shift'!AQ55+'Monthly Report per  Shift'!AQ88</f>
        <v>0</v>
      </c>
      <c r="AP22" s="54">
        <f>'Monthly Report per  Shift'!AR22+'Monthly Report per  Shift'!AR55+'Monthly Report per  Shift'!AR88</f>
        <v>0</v>
      </c>
      <c r="AQ22" s="54">
        <f>'Monthly Report per  Shift'!AS22+'Monthly Report per  Shift'!AS55+'Monthly Report per  Shift'!AS88</f>
        <v>0</v>
      </c>
      <c r="AR22" s="54">
        <f>'Monthly Report per  Shift'!AT22+'Monthly Report per  Shift'!AT55+'Monthly Report per  Shift'!AT88</f>
        <v>0</v>
      </c>
      <c r="AS22" s="54">
        <f>'Monthly Report per  Shift'!AU22+'Monthly Report per  Shift'!AU55+'Monthly Report per  Shift'!AU88</f>
        <v>0</v>
      </c>
      <c r="AT22" s="54">
        <f>'Monthly Report per  Shift'!AV22+'Monthly Report per  Shift'!AV55+'Monthly Report per  Shift'!AV88</f>
        <v>0</v>
      </c>
      <c r="AU22" s="54">
        <f>'Monthly Report per  Shift'!AW22+'Monthly Report per  Shift'!AW55+'Monthly Report per  Shift'!AW88</f>
        <v>0</v>
      </c>
      <c r="AV22" s="54">
        <f>'Monthly Report per  Shift'!AX22+'Monthly Report per  Shift'!AX55+'Monthly Report per  Shift'!AX88</f>
        <v>0</v>
      </c>
      <c r="AW22" s="54">
        <f>'Monthly Report per  Shift'!AY22+'Monthly Report per  Shift'!AY55+'Monthly Report per  Shift'!AY88</f>
        <v>0</v>
      </c>
      <c r="AX22" s="12"/>
      <c r="AY22" s="13"/>
      <c r="AZ22" s="14"/>
      <c r="BC22" s="7" t="s">
        <v>135</v>
      </c>
      <c r="BD22" s="115"/>
      <c r="BE22" s="104">
        <f>BF13</f>
        <v>0</v>
      </c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54" t="e">
        <f>SUM(BD22:BO22)/$BP$18</f>
        <v>#DIV/0!</v>
      </c>
      <c r="BR22" s="119"/>
      <c r="CA22" s="6">
        <f t="shared" si="4"/>
        <v>13</v>
      </c>
      <c r="CB22" s="318">
        <f t="shared" si="5"/>
        <v>0</v>
      </c>
      <c r="CC22" s="6">
        <f t="shared" si="6"/>
        <v>0</v>
      </c>
      <c r="CD22" s="319" t="e">
        <f t="shared" si="7"/>
        <v>#DIV/0!</v>
      </c>
      <c r="CE22" s="319" t="e">
        <f t="shared" si="8"/>
        <v>#DIV/0!</v>
      </c>
    </row>
    <row r="23" spans="2:83" ht="21" customHeight="1">
      <c r="B23" s="7">
        <v>14</v>
      </c>
      <c r="C23" s="7">
        <f>'Monthly Report per  Shift'!C23+'Monthly Report per  Shift'!C56+'Monthly Report per  Shift'!C89</f>
        <v>0</v>
      </c>
      <c r="D23" s="62">
        <f t="shared" si="0"/>
        <v>0</v>
      </c>
      <c r="E23" s="54">
        <f>'Monthly Report per  Shift'!E23+'Monthly Report per  Shift'!E56+'Monthly Report per  Shift'!E89</f>
        <v>0</v>
      </c>
      <c r="F23" s="54">
        <f>'Monthly Report per  Shift'!F23+'Monthly Report per  Shift'!F56+'Monthly Report per  Shift'!F89</f>
        <v>0</v>
      </c>
      <c r="G23" s="54" t="str">
        <f t="shared" si="9"/>
        <v/>
      </c>
      <c r="I23" s="12"/>
      <c r="J23" s="7">
        <f>'Monthly Report per  Shift'!L23+'Monthly Report per  Shift'!L56+'Monthly Report per  Shift'!L89</f>
        <v>0</v>
      </c>
      <c r="K23" s="54">
        <f>'Monthly Report per  Shift'!V23+'Monthly Report per  Shift'!V56+'Monthly Report per  Shift'!V89</f>
        <v>0</v>
      </c>
      <c r="L23" s="74">
        <f>'Monthly Report per  Shift'!N23+'Monthly Report per  Shift'!N56+'Monthly Report per  Shift'!N89</f>
        <v>0</v>
      </c>
      <c r="M23" s="283">
        <f>'Monthly Report per  Shift'!O23+'Monthly Report per  Shift'!O56+'Monthly Report per  Shift'!O89</f>
        <v>0</v>
      </c>
      <c r="N23" s="283">
        <f>'Monthly Report per  Shift'!P23+'Monthly Report per  Shift'!P56+'Monthly Report per  Shift'!P89</f>
        <v>0</v>
      </c>
      <c r="O23" s="54" t="str">
        <f t="shared" si="1"/>
        <v/>
      </c>
      <c r="Q23" s="54">
        <f>'Monthly Report per  Shift'!S23+'Monthly Report per  Shift'!S56+'Monthly Report per  Shift'!S89</f>
        <v>0</v>
      </c>
      <c r="R23" s="54">
        <f>'Monthly Report per  Shift'!T23+'Monthly Report per  Shift'!T56+'Monthly Report per  Shift'!T89</f>
        <v>0</v>
      </c>
      <c r="S23" s="54">
        <f>'Monthly Report per  Shift'!U23+'Monthly Report per  Shift'!U56+'Monthly Report per  Shift'!U89</f>
        <v>0</v>
      </c>
      <c r="T23" s="26" t="e">
        <f t="shared" si="2"/>
        <v>#DIV/0!</v>
      </c>
      <c r="U23" s="31">
        <f>'Monthly Report per  Shift'!W23+'Monthly Report per  Shift'!W56</f>
        <v>0</v>
      </c>
      <c r="V23" s="31">
        <f>'Monthly Report per  Shift'!X23+'Monthly Report per  Shift'!X56</f>
        <v>0</v>
      </c>
      <c r="W23" s="31">
        <f>'Monthly Report per  Shift'!Y23+'Monthly Report per  Shift'!Y56</f>
        <v>0</v>
      </c>
      <c r="X23" s="31">
        <f>'Monthly Report per  Shift'!Z23+'Monthly Report per  Shift'!Z56</f>
        <v>0</v>
      </c>
      <c r="Y23" s="31">
        <f>'Monthly Report per  Shift'!AA23+'Monthly Report per  Shift'!AA56</f>
        <v>0</v>
      </c>
      <c r="Z23" s="31">
        <f t="shared" si="3"/>
        <v>0</v>
      </c>
      <c r="AA23" s="31">
        <f>'Monthly Report per  Shift'!AC23+'Monthly Report per  Shift'!AC56+'Monthly Report per  Shift'!AC89</f>
        <v>0</v>
      </c>
      <c r="AB23" s="31">
        <f>'Monthly Report per  Shift'!AD23+'Monthly Report per  Shift'!AD56+'Monthly Report per  Shift'!AD89</f>
        <v>0</v>
      </c>
      <c r="AC23" s="31">
        <f>'Monthly Report per  Shift'!AE23+'Monthly Report per  Shift'!AE56+'Monthly Report per  Shift'!AE89</f>
        <v>0</v>
      </c>
      <c r="AD23" s="31">
        <f>'Monthly Report per  Shift'!AF23+'Monthly Report per  Shift'!AF56+'Monthly Report per  Shift'!AF89</f>
        <v>0</v>
      </c>
      <c r="AE23" s="67" t="e">
        <f>'14th'!AI195</f>
        <v>#DIV/0!</v>
      </c>
      <c r="AF23" s="67" t="e">
        <f>'14th'!AJ195</f>
        <v>#DIV/0!</v>
      </c>
      <c r="AG23" s="230"/>
      <c r="AH23" s="54">
        <f>'Monthly Report per  Shift'!AJ23+'Monthly Report per  Shift'!AJ56+'Monthly Report per  Shift'!AJ89</f>
        <v>0</v>
      </c>
      <c r="AI23" s="54">
        <f>'Monthly Report per  Shift'!AK23+'Monthly Report per  Shift'!AK56+'Monthly Report per  Shift'!AK89</f>
        <v>0</v>
      </c>
      <c r="AJ23" s="54">
        <f>'Monthly Report per  Shift'!AL23+'Monthly Report per  Shift'!AL56+'Monthly Report per  Shift'!AL89</f>
        <v>0</v>
      </c>
      <c r="AK23" s="54">
        <f>'Monthly Report per  Shift'!AM23+'Monthly Report per  Shift'!AM56+'Monthly Report per  Shift'!AM89</f>
        <v>0</v>
      </c>
      <c r="AL23" s="54">
        <f>'Monthly Report per  Shift'!AN23+'Monthly Report per  Shift'!AN56+'Monthly Report per  Shift'!AN89</f>
        <v>0</v>
      </c>
      <c r="AM23" s="54">
        <f>'Monthly Report per  Shift'!AO23+'Monthly Report per  Shift'!AO56+'Monthly Report per  Shift'!AO89</f>
        <v>0</v>
      </c>
      <c r="AN23" s="54">
        <f>'Monthly Report per  Shift'!AP23+'Monthly Report per  Shift'!AP56+'Monthly Report per  Shift'!AP89</f>
        <v>0</v>
      </c>
      <c r="AO23" s="54">
        <f>'Monthly Report per  Shift'!AQ23+'Monthly Report per  Shift'!AQ56+'Monthly Report per  Shift'!AQ89</f>
        <v>0</v>
      </c>
      <c r="AP23" s="54">
        <f>'Monthly Report per  Shift'!AR23+'Monthly Report per  Shift'!AR56+'Monthly Report per  Shift'!AR89</f>
        <v>0</v>
      </c>
      <c r="AQ23" s="54">
        <f>'Monthly Report per  Shift'!AS23+'Monthly Report per  Shift'!AS56+'Monthly Report per  Shift'!AS89</f>
        <v>0</v>
      </c>
      <c r="AR23" s="54">
        <f>'Monthly Report per  Shift'!AT23+'Monthly Report per  Shift'!AT56+'Monthly Report per  Shift'!AT89</f>
        <v>0</v>
      </c>
      <c r="AS23" s="54">
        <f>'Monthly Report per  Shift'!AU23+'Monthly Report per  Shift'!AU56+'Monthly Report per  Shift'!AU89</f>
        <v>0</v>
      </c>
      <c r="AT23" s="54">
        <f>'Monthly Report per  Shift'!AV23+'Monthly Report per  Shift'!AV56+'Monthly Report per  Shift'!AV89</f>
        <v>0</v>
      </c>
      <c r="AU23" s="54">
        <f>'Monthly Report per  Shift'!AW23+'Monthly Report per  Shift'!AW56+'Monthly Report per  Shift'!AW89</f>
        <v>0</v>
      </c>
      <c r="AV23" s="54">
        <f>'Monthly Report per  Shift'!AX23+'Monthly Report per  Shift'!AX56+'Monthly Report per  Shift'!AX89</f>
        <v>0</v>
      </c>
      <c r="AW23" s="54">
        <f>'Monthly Report per  Shift'!AY23+'Monthly Report per  Shift'!AY56+'Monthly Report per  Shift'!AY89</f>
        <v>0</v>
      </c>
      <c r="AX23" s="12"/>
      <c r="AY23" s="13"/>
      <c r="AZ23" s="14"/>
      <c r="BC23" s="84" t="s">
        <v>138</v>
      </c>
      <c r="BD23" s="104"/>
      <c r="BE23" s="104">
        <f>BF16</f>
        <v>0</v>
      </c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54" t="e">
        <f>SUM(BD23:BO23)/$BP$18</f>
        <v>#DIV/0!</v>
      </c>
      <c r="BR23" s="119"/>
      <c r="CA23" s="6">
        <f t="shared" si="4"/>
        <v>14</v>
      </c>
      <c r="CB23" s="318">
        <f t="shared" si="5"/>
        <v>0</v>
      </c>
      <c r="CC23" s="6">
        <f t="shared" si="6"/>
        <v>0</v>
      </c>
      <c r="CD23" s="319" t="e">
        <f t="shared" si="7"/>
        <v>#DIV/0!</v>
      </c>
      <c r="CE23" s="319" t="e">
        <f t="shared" si="8"/>
        <v>#DIV/0!</v>
      </c>
    </row>
    <row r="24" spans="2:83" ht="21" customHeight="1">
      <c r="B24" s="7">
        <v>15</v>
      </c>
      <c r="C24" s="7">
        <f>'Monthly Report per  Shift'!C24+'Monthly Report per  Shift'!C57+'Monthly Report per  Shift'!C90</f>
        <v>0</v>
      </c>
      <c r="D24" s="62">
        <f t="shared" si="0"/>
        <v>0</v>
      </c>
      <c r="E24" s="281">
        <f>'Monthly Report per  Shift'!E24+'Monthly Report per  Shift'!E57+'Monthly Report per  Shift'!E90</f>
        <v>0</v>
      </c>
      <c r="F24" s="281">
        <f>'Monthly Report per  Shift'!F24+'Monthly Report per  Shift'!F57+'Monthly Report per  Shift'!F90</f>
        <v>0</v>
      </c>
      <c r="G24" s="54" t="str">
        <f t="shared" si="9"/>
        <v/>
      </c>
      <c r="I24" s="12"/>
      <c r="J24" s="7">
        <f>'Monthly Report per  Shift'!L24+'Monthly Report per  Shift'!L57+'Monthly Report per  Shift'!L90</f>
        <v>0</v>
      </c>
      <c r="K24" s="54">
        <f>'Monthly Report per  Shift'!V24+'Monthly Report per  Shift'!V57+'Monthly Report per  Shift'!V90</f>
        <v>0</v>
      </c>
      <c r="L24" s="73">
        <f>'Monthly Report per  Shift'!N24+'Monthly Report per  Shift'!N57+'Monthly Report per  Shift'!N90</f>
        <v>0</v>
      </c>
      <c r="M24" s="54">
        <f>'Monthly Report per  Shift'!O24+'Monthly Report per  Shift'!O57+'Monthly Report per  Shift'!O90</f>
        <v>0</v>
      </c>
      <c r="N24" s="54">
        <f>'Monthly Report per  Shift'!P24+'Monthly Report per  Shift'!P57+'Monthly Report per  Shift'!P90</f>
        <v>0</v>
      </c>
      <c r="O24" s="74" t="str">
        <f t="shared" si="1"/>
        <v/>
      </c>
      <c r="Q24" s="54">
        <f>'Monthly Report per  Shift'!S24+'Monthly Report per  Shift'!S57+'Monthly Report per  Shift'!S90</f>
        <v>0</v>
      </c>
      <c r="R24" s="54">
        <f>'Monthly Report per  Shift'!T24+'Monthly Report per  Shift'!T57+'Monthly Report per  Shift'!T90</f>
        <v>0</v>
      </c>
      <c r="S24" s="54">
        <f>'Monthly Report per  Shift'!U24+'Monthly Report per  Shift'!U57+'Monthly Report per  Shift'!U90</f>
        <v>0</v>
      </c>
      <c r="T24" s="26" t="e">
        <f t="shared" si="2"/>
        <v>#DIV/0!</v>
      </c>
      <c r="U24" s="31">
        <f>'Monthly Report per  Shift'!W24+'Monthly Report per  Shift'!W57</f>
        <v>0</v>
      </c>
      <c r="V24" s="31">
        <f>'Monthly Report per  Shift'!X24+'Monthly Report per  Shift'!X57</f>
        <v>0</v>
      </c>
      <c r="W24" s="31">
        <f>'Monthly Report per  Shift'!Y24+'Monthly Report per  Shift'!Y57</f>
        <v>0</v>
      </c>
      <c r="X24" s="31">
        <f>'Monthly Report per  Shift'!Z24+'Monthly Report per  Shift'!Z57</f>
        <v>0</v>
      </c>
      <c r="Y24" s="31">
        <f>'Monthly Report per  Shift'!AA24+'Monthly Report per  Shift'!AA57</f>
        <v>0</v>
      </c>
      <c r="Z24" s="31">
        <f t="shared" si="3"/>
        <v>0</v>
      </c>
      <c r="AA24" s="31">
        <f>'Monthly Report per  Shift'!AC24+'Monthly Report per  Shift'!AC57+'Monthly Report per  Shift'!AC90</f>
        <v>0</v>
      </c>
      <c r="AB24" s="31">
        <f>'Monthly Report per  Shift'!AD24+'Monthly Report per  Shift'!AD57+'Monthly Report per  Shift'!AD90</f>
        <v>0</v>
      </c>
      <c r="AC24" s="31">
        <f>'Monthly Report per  Shift'!AE24+'Monthly Report per  Shift'!AE57+'Monthly Report per  Shift'!AE90</f>
        <v>0</v>
      </c>
      <c r="AD24" s="31">
        <f>'Monthly Report per  Shift'!AF24+'Monthly Report per  Shift'!AF57+'Monthly Report per  Shift'!AF90</f>
        <v>0</v>
      </c>
      <c r="AE24" s="67" t="e">
        <f>'15th'!AI195</f>
        <v>#DIV/0!</v>
      </c>
      <c r="AF24" s="67" t="e">
        <f>'15th'!AJ195</f>
        <v>#DIV/0!</v>
      </c>
      <c r="AG24" s="230"/>
      <c r="AH24" s="281">
        <f>'Monthly Report per  Shift'!AJ24+'Monthly Report per  Shift'!AJ57+'Monthly Report per  Shift'!AJ90</f>
        <v>0</v>
      </c>
      <c r="AI24" s="281">
        <f>'Monthly Report per  Shift'!AK24+'Monthly Report per  Shift'!AK57+'Monthly Report per  Shift'!AK90</f>
        <v>0</v>
      </c>
      <c r="AJ24" s="281">
        <f>'Monthly Report per  Shift'!AL24+'Monthly Report per  Shift'!AL57+'Monthly Report per  Shift'!AL90</f>
        <v>0</v>
      </c>
      <c r="AK24" s="281">
        <f>'Monthly Report per  Shift'!AM24+'Monthly Report per  Shift'!AM57+'Monthly Report per  Shift'!AM90</f>
        <v>0</v>
      </c>
      <c r="AL24" s="281">
        <f>'Monthly Report per  Shift'!AN24+'Monthly Report per  Shift'!AN57+'Monthly Report per  Shift'!AN90</f>
        <v>0</v>
      </c>
      <c r="AM24" s="281">
        <f>'Monthly Report per  Shift'!AO24+'Monthly Report per  Shift'!AO57+'Monthly Report per  Shift'!AO90</f>
        <v>0</v>
      </c>
      <c r="AN24" s="281">
        <f>'Monthly Report per  Shift'!AP24+'Monthly Report per  Shift'!AP57+'Monthly Report per  Shift'!AP90</f>
        <v>0</v>
      </c>
      <c r="AO24" s="281">
        <f>'Monthly Report per  Shift'!AQ24+'Monthly Report per  Shift'!AQ57+'Monthly Report per  Shift'!AQ90</f>
        <v>0</v>
      </c>
      <c r="AP24" s="281">
        <f>'Monthly Report per  Shift'!AR24+'Monthly Report per  Shift'!AR57+'Monthly Report per  Shift'!AR90</f>
        <v>0</v>
      </c>
      <c r="AQ24" s="281">
        <f>'Monthly Report per  Shift'!AS24+'Monthly Report per  Shift'!AS57+'Monthly Report per  Shift'!AS90</f>
        <v>0</v>
      </c>
      <c r="AR24" s="281">
        <f>'Monthly Report per  Shift'!AT24+'Monthly Report per  Shift'!AT57+'Monthly Report per  Shift'!AT90</f>
        <v>0</v>
      </c>
      <c r="AS24" s="281">
        <f>'Monthly Report per  Shift'!AU24+'Monthly Report per  Shift'!AU57+'Monthly Report per  Shift'!AU90</f>
        <v>0</v>
      </c>
      <c r="AT24" s="281">
        <f>'Monthly Report per  Shift'!AV24+'Monthly Report per  Shift'!AV57+'Monthly Report per  Shift'!AV90</f>
        <v>0</v>
      </c>
      <c r="AU24" s="281">
        <f>'Monthly Report per  Shift'!AW24+'Monthly Report per  Shift'!AW57+'Monthly Report per  Shift'!AW90</f>
        <v>0</v>
      </c>
      <c r="AV24" s="281">
        <f>'Monthly Report per  Shift'!AX24+'Monthly Report per  Shift'!AX57+'Monthly Report per  Shift'!AX90</f>
        <v>0</v>
      </c>
      <c r="AW24" s="281">
        <f>'Monthly Report per  Shift'!AY24+'Monthly Report per  Shift'!AY57+'Monthly Report per  Shift'!AY90</f>
        <v>0</v>
      </c>
      <c r="AX24" s="12"/>
      <c r="AY24" s="13"/>
      <c r="AZ24" s="14"/>
      <c r="CA24" s="6">
        <f t="shared" si="4"/>
        <v>15</v>
      </c>
      <c r="CB24" s="318">
        <f t="shared" si="5"/>
        <v>0</v>
      </c>
      <c r="CC24" s="6">
        <f t="shared" si="6"/>
        <v>0</v>
      </c>
      <c r="CD24" s="319" t="e">
        <f t="shared" si="7"/>
        <v>#DIV/0!</v>
      </c>
      <c r="CE24" s="319" t="e">
        <f t="shared" si="8"/>
        <v>#DIV/0!</v>
      </c>
    </row>
    <row r="25" spans="2:83" ht="21" customHeight="1">
      <c r="B25" s="7">
        <v>16</v>
      </c>
      <c r="C25" s="7">
        <f>'Monthly Report per  Shift'!C25+'Monthly Report per  Shift'!C58+'Monthly Report per  Shift'!C91</f>
        <v>0</v>
      </c>
      <c r="D25" s="280">
        <f t="shared" si="0"/>
        <v>0</v>
      </c>
      <c r="E25" s="54">
        <f>'Monthly Report per  Shift'!E25+'Monthly Report per  Shift'!E58+'Monthly Report per  Shift'!E91</f>
        <v>0</v>
      </c>
      <c r="F25" s="54">
        <f>'Monthly Report per  Shift'!F25+'Monthly Report per  Shift'!F58+'Monthly Report per  Shift'!F91</f>
        <v>0</v>
      </c>
      <c r="G25" s="74" t="str">
        <f t="shared" si="9"/>
        <v/>
      </c>
      <c r="I25" s="12"/>
      <c r="J25" s="7">
        <f>'Monthly Report per  Shift'!L25+'Monthly Report per  Shift'!L58+'Monthly Report per  Shift'!L91</f>
        <v>0</v>
      </c>
      <c r="K25" s="54">
        <f>'Monthly Report per  Shift'!V25+'Monthly Report per  Shift'!V58+'Monthly Report per  Shift'!V91</f>
        <v>0</v>
      </c>
      <c r="L25" s="73">
        <f>'Monthly Report per  Shift'!N25+'Monthly Report per  Shift'!N58+'Monthly Report per  Shift'!N91</f>
        <v>0</v>
      </c>
      <c r="M25" s="54">
        <f>'Monthly Report per  Shift'!O25+'Monthly Report per  Shift'!O58+'Monthly Report per  Shift'!O91</f>
        <v>0</v>
      </c>
      <c r="N25" s="54">
        <f>'Monthly Report per  Shift'!P25+'Monthly Report per  Shift'!P58+'Monthly Report per  Shift'!P91</f>
        <v>0</v>
      </c>
      <c r="O25" s="74" t="str">
        <f t="shared" si="1"/>
        <v/>
      </c>
      <c r="Q25" s="54">
        <f>'Monthly Report per  Shift'!S25+'Monthly Report per  Shift'!S58+'Monthly Report per  Shift'!S91</f>
        <v>0</v>
      </c>
      <c r="R25" s="54">
        <f>'Monthly Report per  Shift'!T25+'Monthly Report per  Shift'!T58+'Monthly Report per  Shift'!T91</f>
        <v>0</v>
      </c>
      <c r="S25" s="54">
        <f>'Monthly Report per  Shift'!U25+'Monthly Report per  Shift'!U58+'Monthly Report per  Shift'!U91</f>
        <v>0</v>
      </c>
      <c r="T25" s="26" t="e">
        <f t="shared" si="2"/>
        <v>#DIV/0!</v>
      </c>
      <c r="U25" s="31">
        <f>'Monthly Report per  Shift'!W25+'Monthly Report per  Shift'!W58</f>
        <v>0</v>
      </c>
      <c r="V25" s="31">
        <f>'Monthly Report per  Shift'!X25+'Monthly Report per  Shift'!X58</f>
        <v>0</v>
      </c>
      <c r="W25" s="31">
        <f>'Monthly Report per  Shift'!Y25+'Monthly Report per  Shift'!Y58</f>
        <v>0</v>
      </c>
      <c r="X25" s="31">
        <f>'Monthly Report per  Shift'!Z25+'Monthly Report per  Shift'!Z58</f>
        <v>0</v>
      </c>
      <c r="Y25" s="31">
        <f>'Monthly Report per  Shift'!AA25+'Monthly Report per  Shift'!AA58</f>
        <v>0</v>
      </c>
      <c r="Z25" s="31">
        <f t="shared" si="3"/>
        <v>0</v>
      </c>
      <c r="AA25" s="31">
        <f>'Monthly Report per  Shift'!AC25+'Monthly Report per  Shift'!AC58+'Monthly Report per  Shift'!AC91</f>
        <v>0</v>
      </c>
      <c r="AB25" s="31">
        <f>'Monthly Report per  Shift'!AD25+'Monthly Report per  Shift'!AD58+'Monthly Report per  Shift'!AD91</f>
        <v>0</v>
      </c>
      <c r="AC25" s="31">
        <f>'Monthly Report per  Shift'!AE25+'Monthly Report per  Shift'!AE58+'Monthly Report per  Shift'!AE91</f>
        <v>0</v>
      </c>
      <c r="AD25" s="31">
        <f>'Monthly Report per  Shift'!AF25+'Monthly Report per  Shift'!AF58+'Monthly Report per  Shift'!AF91</f>
        <v>0</v>
      </c>
      <c r="AE25" s="67" t="e">
        <f>'16th'!AI195</f>
        <v>#DIV/0!</v>
      </c>
      <c r="AF25" s="67" t="e">
        <f>'16th'!AJ195</f>
        <v>#DIV/0!</v>
      </c>
      <c r="AG25" s="285"/>
      <c r="AH25" s="54">
        <f>'Monthly Report per  Shift'!AJ25+'Monthly Report per  Shift'!AJ58+'Monthly Report per  Shift'!AJ91</f>
        <v>0</v>
      </c>
      <c r="AI25" s="54">
        <f>'Monthly Report per  Shift'!AK25+'Monthly Report per  Shift'!AK58+'Monthly Report per  Shift'!AK91</f>
        <v>0</v>
      </c>
      <c r="AJ25" s="54">
        <f>'Monthly Report per  Shift'!AL25+'Monthly Report per  Shift'!AL58+'Monthly Report per  Shift'!AL91</f>
        <v>0</v>
      </c>
      <c r="AK25" s="54">
        <f>'Monthly Report per  Shift'!AM25+'Monthly Report per  Shift'!AM58+'Monthly Report per  Shift'!AM91</f>
        <v>0</v>
      </c>
      <c r="AL25" s="54">
        <f>'Monthly Report per  Shift'!AN25+'Monthly Report per  Shift'!AN58+'Monthly Report per  Shift'!AN91</f>
        <v>0</v>
      </c>
      <c r="AM25" s="54">
        <f>'Monthly Report per  Shift'!AO25+'Monthly Report per  Shift'!AO58+'Monthly Report per  Shift'!AO91</f>
        <v>0</v>
      </c>
      <c r="AN25" s="54">
        <f>'Monthly Report per  Shift'!AP25+'Monthly Report per  Shift'!AP58+'Monthly Report per  Shift'!AP91</f>
        <v>0</v>
      </c>
      <c r="AO25" s="54">
        <f>'Monthly Report per  Shift'!AQ25+'Monthly Report per  Shift'!AQ58+'Monthly Report per  Shift'!AQ91</f>
        <v>0</v>
      </c>
      <c r="AP25" s="54">
        <f>'Monthly Report per  Shift'!AR25+'Monthly Report per  Shift'!AR58+'Monthly Report per  Shift'!AR91</f>
        <v>0</v>
      </c>
      <c r="AQ25" s="54">
        <f>'Monthly Report per  Shift'!AS25+'Monthly Report per  Shift'!AS58+'Monthly Report per  Shift'!AS91</f>
        <v>0</v>
      </c>
      <c r="AR25" s="54">
        <f>'Monthly Report per  Shift'!AT25+'Monthly Report per  Shift'!AT58+'Monthly Report per  Shift'!AT91</f>
        <v>0</v>
      </c>
      <c r="AS25" s="54">
        <f>'Monthly Report per  Shift'!AU25+'Monthly Report per  Shift'!AU58+'Monthly Report per  Shift'!AU91</f>
        <v>0</v>
      </c>
      <c r="AT25" s="54">
        <f>'Monthly Report per  Shift'!AV25+'Monthly Report per  Shift'!AV58+'Monthly Report per  Shift'!AV91</f>
        <v>0</v>
      </c>
      <c r="AU25" s="54">
        <f>'Monthly Report per  Shift'!AW25+'Monthly Report per  Shift'!AW58+'Monthly Report per  Shift'!AW91</f>
        <v>0</v>
      </c>
      <c r="AV25" s="54">
        <f>'Monthly Report per  Shift'!AX25+'Monthly Report per  Shift'!AX58+'Monthly Report per  Shift'!AX91</f>
        <v>0</v>
      </c>
      <c r="AW25" s="54">
        <f>'Monthly Report per  Shift'!AY25+'Monthly Report per  Shift'!AY58+'Monthly Report per  Shift'!AY91</f>
        <v>0</v>
      </c>
      <c r="AX25" s="13"/>
      <c r="AY25" s="13"/>
      <c r="AZ25" s="14"/>
      <c r="BC25" s="7"/>
      <c r="BD25" s="7" t="str">
        <f>BD19</f>
        <v>20 Apr</v>
      </c>
      <c r="BE25" s="7" t="str">
        <f t="shared" ref="BE25:BO25" si="10">BE19</f>
        <v>May</v>
      </c>
      <c r="BF25" s="7" t="str">
        <f t="shared" si="10"/>
        <v>Jun</v>
      </c>
      <c r="BG25" s="7" t="str">
        <f t="shared" si="10"/>
        <v>July</v>
      </c>
      <c r="BH25" s="7" t="str">
        <f t="shared" si="10"/>
        <v>Aug</v>
      </c>
      <c r="BI25" s="7" t="str">
        <f t="shared" si="10"/>
        <v>Sep</v>
      </c>
      <c r="BJ25" s="7" t="str">
        <f t="shared" si="10"/>
        <v>Oct</v>
      </c>
      <c r="BK25" s="7" t="str">
        <f t="shared" si="10"/>
        <v>Nov</v>
      </c>
      <c r="BL25" s="7" t="str">
        <f t="shared" si="10"/>
        <v>Dec</v>
      </c>
      <c r="BM25" s="7" t="str">
        <f t="shared" si="10"/>
        <v>21 Jan</v>
      </c>
      <c r="BN25" s="7" t="str">
        <f t="shared" si="10"/>
        <v>Feb</v>
      </c>
      <c r="BO25" s="7" t="str">
        <f t="shared" si="10"/>
        <v>Mar</v>
      </c>
      <c r="BP25" s="7" t="s">
        <v>175</v>
      </c>
      <c r="CA25" s="6">
        <f t="shared" si="4"/>
        <v>16</v>
      </c>
      <c r="CB25" s="318">
        <f t="shared" si="5"/>
        <v>0</v>
      </c>
      <c r="CC25" s="6">
        <f t="shared" si="6"/>
        <v>0</v>
      </c>
      <c r="CD25" s="319" t="e">
        <f t="shared" si="7"/>
        <v>#DIV/0!</v>
      </c>
      <c r="CE25" s="319" t="e">
        <f t="shared" si="8"/>
        <v>#DIV/0!</v>
      </c>
    </row>
    <row r="26" spans="2:83" ht="21" customHeight="1">
      <c r="B26" s="7">
        <v>17</v>
      </c>
      <c r="C26" s="7">
        <f>'Monthly Report per  Shift'!C26+'Monthly Report per  Shift'!C59+'Monthly Report per  Shift'!C92</f>
        <v>0</v>
      </c>
      <c r="D26" s="280">
        <f t="shared" si="0"/>
        <v>0</v>
      </c>
      <c r="E26" s="54">
        <f>'Monthly Report per  Shift'!E26+'Monthly Report per  Shift'!E59+'Monthly Report per  Shift'!E92</f>
        <v>0</v>
      </c>
      <c r="F26" s="54">
        <f>'Monthly Report per  Shift'!F26+'Monthly Report per  Shift'!F59+'Monthly Report per  Shift'!F92</f>
        <v>0</v>
      </c>
      <c r="G26" s="74" t="str">
        <f t="shared" si="9"/>
        <v/>
      </c>
      <c r="I26" s="12"/>
      <c r="J26" s="7">
        <f>'Monthly Report per  Shift'!L26+'Monthly Report per  Shift'!L59+'Monthly Report per  Shift'!L92</f>
        <v>0</v>
      </c>
      <c r="K26" s="54">
        <f>'Monthly Report per  Shift'!V26+'Monthly Report per  Shift'!V59+'Monthly Report per  Shift'!V92</f>
        <v>0</v>
      </c>
      <c r="L26" s="73">
        <f>'Monthly Report per  Shift'!N26+'Monthly Report per  Shift'!N59+'Monthly Report per  Shift'!N92</f>
        <v>0</v>
      </c>
      <c r="M26" s="54">
        <f>'Monthly Report per  Shift'!O26+'Monthly Report per  Shift'!O59+'Monthly Report per  Shift'!O92</f>
        <v>0</v>
      </c>
      <c r="N26" s="54">
        <f>'Monthly Report per  Shift'!P26+'Monthly Report per  Shift'!P59+'Monthly Report per  Shift'!P92</f>
        <v>0</v>
      </c>
      <c r="O26" s="74" t="str">
        <f t="shared" si="1"/>
        <v/>
      </c>
      <c r="Q26" s="54">
        <f>'Monthly Report per  Shift'!S26+'Monthly Report per  Shift'!S59+'Monthly Report per  Shift'!S92</f>
        <v>0</v>
      </c>
      <c r="R26" s="54">
        <f>'Monthly Report per  Shift'!T26+'Monthly Report per  Shift'!T59+'Monthly Report per  Shift'!T92</f>
        <v>0</v>
      </c>
      <c r="S26" s="54">
        <f>'Monthly Report per  Shift'!U26+'Monthly Report per  Shift'!U59+'Monthly Report per  Shift'!U92</f>
        <v>0</v>
      </c>
      <c r="T26" s="26" t="e">
        <f t="shared" si="2"/>
        <v>#DIV/0!</v>
      </c>
      <c r="U26" s="31">
        <f>'Monthly Report per  Shift'!W26+'Monthly Report per  Shift'!W59</f>
        <v>0</v>
      </c>
      <c r="V26" s="31">
        <f>'Monthly Report per  Shift'!X26+'Monthly Report per  Shift'!X59</f>
        <v>0</v>
      </c>
      <c r="W26" s="31">
        <f>'Monthly Report per  Shift'!Y26+'Monthly Report per  Shift'!Y59</f>
        <v>0</v>
      </c>
      <c r="X26" s="31">
        <f>'Monthly Report per  Shift'!Z26+'Monthly Report per  Shift'!Z59</f>
        <v>0</v>
      </c>
      <c r="Y26" s="31">
        <f>'Monthly Report per  Shift'!AA26+'Monthly Report per  Shift'!AA59</f>
        <v>0</v>
      </c>
      <c r="Z26" s="31">
        <f t="shared" si="3"/>
        <v>0</v>
      </c>
      <c r="AA26" s="31">
        <f>'Monthly Report per  Shift'!AC26+'Monthly Report per  Shift'!AC59+'Monthly Report per  Shift'!AC92</f>
        <v>0</v>
      </c>
      <c r="AB26" s="31">
        <f>'Monthly Report per  Shift'!AD26+'Monthly Report per  Shift'!AD59+'Monthly Report per  Shift'!AD92</f>
        <v>0</v>
      </c>
      <c r="AC26" s="31">
        <f>'Monthly Report per  Shift'!AE26+'Monthly Report per  Shift'!AE59+'Monthly Report per  Shift'!AE92</f>
        <v>0</v>
      </c>
      <c r="AD26" s="31">
        <f>'Monthly Report per  Shift'!AF26+'Monthly Report per  Shift'!AF59+'Monthly Report per  Shift'!AF92</f>
        <v>0</v>
      </c>
      <c r="AE26" s="67" t="e">
        <f>'17th'!AI195</f>
        <v>#DIV/0!</v>
      </c>
      <c r="AF26" s="67" t="e">
        <f>'17th'!AJ195</f>
        <v>#DIV/0!</v>
      </c>
      <c r="AG26" s="285"/>
      <c r="AH26" s="54">
        <f>'Monthly Report per  Shift'!AJ26+'Monthly Report per  Shift'!AJ59+'Monthly Report per  Shift'!AJ92</f>
        <v>0</v>
      </c>
      <c r="AI26" s="54">
        <f>'Monthly Report per  Shift'!AK26+'Monthly Report per  Shift'!AK59+'Monthly Report per  Shift'!AK92</f>
        <v>0</v>
      </c>
      <c r="AJ26" s="54">
        <f>'Monthly Report per  Shift'!AL26+'Monthly Report per  Shift'!AL59+'Monthly Report per  Shift'!AL92</f>
        <v>0</v>
      </c>
      <c r="AK26" s="54">
        <f>'Monthly Report per  Shift'!AM26+'Monthly Report per  Shift'!AM59+'Monthly Report per  Shift'!AM92</f>
        <v>0</v>
      </c>
      <c r="AL26" s="54">
        <f>'Monthly Report per  Shift'!AN26+'Monthly Report per  Shift'!AN59+'Monthly Report per  Shift'!AN92</f>
        <v>0</v>
      </c>
      <c r="AM26" s="54">
        <f>'Monthly Report per  Shift'!AO26+'Monthly Report per  Shift'!AO59+'Monthly Report per  Shift'!AO92</f>
        <v>0</v>
      </c>
      <c r="AN26" s="54">
        <f>'Monthly Report per  Shift'!AP26+'Monthly Report per  Shift'!AP59+'Monthly Report per  Shift'!AP92</f>
        <v>0</v>
      </c>
      <c r="AO26" s="54">
        <f>'Monthly Report per  Shift'!AQ26+'Monthly Report per  Shift'!AQ59+'Monthly Report per  Shift'!AQ92</f>
        <v>0</v>
      </c>
      <c r="AP26" s="54">
        <f>'Monthly Report per  Shift'!AR26+'Monthly Report per  Shift'!AR59+'Monthly Report per  Shift'!AR92</f>
        <v>0</v>
      </c>
      <c r="AQ26" s="54">
        <f>'Monthly Report per  Shift'!AS26+'Monthly Report per  Shift'!AS59+'Monthly Report per  Shift'!AS92</f>
        <v>0</v>
      </c>
      <c r="AR26" s="54">
        <f>'Monthly Report per  Shift'!AT26+'Monthly Report per  Shift'!AT59+'Monthly Report per  Shift'!AT92</f>
        <v>0</v>
      </c>
      <c r="AS26" s="54">
        <f>'Monthly Report per  Shift'!AU26+'Monthly Report per  Shift'!AU59+'Monthly Report per  Shift'!AU92</f>
        <v>0</v>
      </c>
      <c r="AT26" s="54">
        <f>'Monthly Report per  Shift'!AV26+'Monthly Report per  Shift'!AV59+'Monthly Report per  Shift'!AV92</f>
        <v>0</v>
      </c>
      <c r="AU26" s="54">
        <f>'Monthly Report per  Shift'!AW26+'Monthly Report per  Shift'!AW59+'Monthly Report per  Shift'!AW92</f>
        <v>0</v>
      </c>
      <c r="AV26" s="54">
        <f>'Monthly Report per  Shift'!AX26+'Monthly Report per  Shift'!AX59+'Monthly Report per  Shift'!AX92</f>
        <v>0</v>
      </c>
      <c r="AW26" s="54">
        <f>'Monthly Report per  Shift'!AY26+'Monthly Report per  Shift'!AY59+'Monthly Report per  Shift'!AY92</f>
        <v>0</v>
      </c>
      <c r="AX26" s="13"/>
      <c r="AY26" s="13"/>
      <c r="AZ26" s="14"/>
      <c r="BC26" s="7" t="s">
        <v>133</v>
      </c>
      <c r="BD26" s="99" t="e">
        <f>BD20/BD20</f>
        <v>#DIV/0!</v>
      </c>
      <c r="BE26" s="99" t="e">
        <f t="shared" ref="BE26:BP26" si="11">BE20/BE20</f>
        <v>#DIV/0!</v>
      </c>
      <c r="BF26" s="99" t="e">
        <f>BF20/BF20</f>
        <v>#DIV/0!</v>
      </c>
      <c r="BG26" s="99" t="e">
        <f t="shared" si="11"/>
        <v>#DIV/0!</v>
      </c>
      <c r="BH26" s="99" t="e">
        <f t="shared" si="11"/>
        <v>#DIV/0!</v>
      </c>
      <c r="BI26" s="99" t="e">
        <f t="shared" si="11"/>
        <v>#DIV/0!</v>
      </c>
      <c r="BJ26" s="99" t="e">
        <f t="shared" si="11"/>
        <v>#DIV/0!</v>
      </c>
      <c r="BK26" s="99" t="e">
        <f t="shared" si="11"/>
        <v>#DIV/0!</v>
      </c>
      <c r="BL26" s="99" t="e">
        <f t="shared" si="11"/>
        <v>#DIV/0!</v>
      </c>
      <c r="BM26" s="99" t="e">
        <f t="shared" si="11"/>
        <v>#DIV/0!</v>
      </c>
      <c r="BN26" s="99" t="e">
        <f t="shared" si="11"/>
        <v>#DIV/0!</v>
      </c>
      <c r="BO26" s="99" t="e">
        <f t="shared" si="11"/>
        <v>#DIV/0!</v>
      </c>
      <c r="BP26" s="99" t="e">
        <f t="shared" si="11"/>
        <v>#DIV/0!</v>
      </c>
      <c r="CA26" s="6">
        <f t="shared" si="4"/>
        <v>17</v>
      </c>
      <c r="CB26" s="318">
        <f t="shared" si="5"/>
        <v>0</v>
      </c>
      <c r="CC26" s="6">
        <f t="shared" si="6"/>
        <v>0</v>
      </c>
      <c r="CD26" s="319" t="e">
        <f t="shared" si="7"/>
        <v>#DIV/0!</v>
      </c>
      <c r="CE26" s="319" t="e">
        <f t="shared" si="8"/>
        <v>#DIV/0!</v>
      </c>
    </row>
    <row r="27" spans="2:83" ht="21" customHeight="1">
      <c r="B27" s="7">
        <v>18</v>
      </c>
      <c r="C27" s="7">
        <f>'Monthly Report per  Shift'!C27+'Monthly Report per  Shift'!C60+'Monthly Report per  Shift'!C93</f>
        <v>0</v>
      </c>
      <c r="D27" s="280">
        <f t="shared" si="0"/>
        <v>0</v>
      </c>
      <c r="E27" s="54">
        <f>'Monthly Report per  Shift'!E27+'Monthly Report per  Shift'!E60+'Monthly Report per  Shift'!E93</f>
        <v>0</v>
      </c>
      <c r="F27" s="54">
        <f>'Monthly Report per  Shift'!F27+'Monthly Report per  Shift'!F60+'Monthly Report per  Shift'!F93</f>
        <v>0</v>
      </c>
      <c r="G27" s="74" t="str">
        <f t="shared" si="9"/>
        <v/>
      </c>
      <c r="I27" s="12"/>
      <c r="J27" s="7">
        <f>'Monthly Report per  Shift'!L27+'Monthly Report per  Shift'!L60+'Monthly Report per  Shift'!L93</f>
        <v>0</v>
      </c>
      <c r="K27" s="54">
        <f>'Monthly Report per  Shift'!V27+'Monthly Report per  Shift'!V60+'Monthly Report per  Shift'!V93</f>
        <v>0</v>
      </c>
      <c r="L27" s="73">
        <f>'Monthly Report per  Shift'!N27+'Monthly Report per  Shift'!N60+'Monthly Report per  Shift'!N93</f>
        <v>0</v>
      </c>
      <c r="M27" s="54">
        <f>'Monthly Report per  Shift'!O27+'Monthly Report per  Shift'!O60+'Monthly Report per  Shift'!O93</f>
        <v>0</v>
      </c>
      <c r="N27" s="54">
        <f>'Monthly Report per  Shift'!P27+'Monthly Report per  Shift'!P60+'Monthly Report per  Shift'!P93</f>
        <v>0</v>
      </c>
      <c r="O27" s="74" t="str">
        <f t="shared" si="1"/>
        <v/>
      </c>
      <c r="Q27" s="54">
        <f>'Monthly Report per  Shift'!S27+'Monthly Report per  Shift'!S60+'Monthly Report per  Shift'!S93</f>
        <v>0</v>
      </c>
      <c r="R27" s="54">
        <f>'Monthly Report per  Shift'!T27+'Monthly Report per  Shift'!T60+'Monthly Report per  Shift'!T93</f>
        <v>0</v>
      </c>
      <c r="S27" s="54">
        <f>'Monthly Report per  Shift'!U27+'Monthly Report per  Shift'!U60+'Monthly Report per  Shift'!U93</f>
        <v>0</v>
      </c>
      <c r="T27" s="26" t="e">
        <f t="shared" si="2"/>
        <v>#DIV/0!</v>
      </c>
      <c r="U27" s="31">
        <f>'Monthly Report per  Shift'!W27+'Monthly Report per  Shift'!W60</f>
        <v>0</v>
      </c>
      <c r="V27" s="31">
        <f>'Monthly Report per  Shift'!X27+'Monthly Report per  Shift'!X60</f>
        <v>0</v>
      </c>
      <c r="W27" s="31">
        <f>'Monthly Report per  Shift'!Y27+'Monthly Report per  Shift'!Y60</f>
        <v>0</v>
      </c>
      <c r="X27" s="31">
        <f>'Monthly Report per  Shift'!Z27+'Monthly Report per  Shift'!Z60</f>
        <v>0</v>
      </c>
      <c r="Y27" s="31">
        <f>'Monthly Report per  Shift'!AA27+'Monthly Report per  Shift'!AA60</f>
        <v>0</v>
      </c>
      <c r="Z27" s="31">
        <f t="shared" si="3"/>
        <v>0</v>
      </c>
      <c r="AA27" s="31">
        <f>'Monthly Report per  Shift'!AC27+'Monthly Report per  Shift'!AC60+'Monthly Report per  Shift'!AC93</f>
        <v>0</v>
      </c>
      <c r="AB27" s="31">
        <f>'Monthly Report per  Shift'!AD27+'Monthly Report per  Shift'!AD60+'Monthly Report per  Shift'!AD93</f>
        <v>0</v>
      </c>
      <c r="AC27" s="31">
        <f>'Monthly Report per  Shift'!AE27+'Monthly Report per  Shift'!AE60+'Monthly Report per  Shift'!AE93</f>
        <v>0</v>
      </c>
      <c r="AD27" s="31">
        <f>'Monthly Report per  Shift'!AF27+'Monthly Report per  Shift'!AF60+'Monthly Report per  Shift'!AF93</f>
        <v>0</v>
      </c>
      <c r="AE27" s="67" t="e">
        <f>'18th'!AI195</f>
        <v>#DIV/0!</v>
      </c>
      <c r="AF27" s="67" t="e">
        <f>'18th'!AJ195</f>
        <v>#DIV/0!</v>
      </c>
      <c r="AG27" s="285"/>
      <c r="AH27" s="54">
        <f>'Monthly Report per  Shift'!AJ27+'Monthly Report per  Shift'!AJ60+'Monthly Report per  Shift'!AJ93</f>
        <v>0</v>
      </c>
      <c r="AI27" s="54">
        <f>'Monthly Report per  Shift'!AK27+'Monthly Report per  Shift'!AK60+'Monthly Report per  Shift'!AK93</f>
        <v>0</v>
      </c>
      <c r="AJ27" s="54">
        <f>'Monthly Report per  Shift'!AL27+'Monthly Report per  Shift'!AL60+'Monthly Report per  Shift'!AL93</f>
        <v>0</v>
      </c>
      <c r="AK27" s="54">
        <f>'Monthly Report per  Shift'!AM27+'Monthly Report per  Shift'!AM60+'Monthly Report per  Shift'!AM93</f>
        <v>0</v>
      </c>
      <c r="AL27" s="54">
        <f>'Monthly Report per  Shift'!AN27+'Monthly Report per  Shift'!AN60+'Monthly Report per  Shift'!AN93</f>
        <v>0</v>
      </c>
      <c r="AM27" s="54">
        <f>'Monthly Report per  Shift'!AO27+'Monthly Report per  Shift'!AO60+'Monthly Report per  Shift'!AO93</f>
        <v>0</v>
      </c>
      <c r="AN27" s="54">
        <f>'Monthly Report per  Shift'!AP27+'Monthly Report per  Shift'!AP60+'Monthly Report per  Shift'!AP93</f>
        <v>0</v>
      </c>
      <c r="AO27" s="54">
        <f>'Monthly Report per  Shift'!AQ27+'Monthly Report per  Shift'!AQ60+'Monthly Report per  Shift'!AQ93</f>
        <v>0</v>
      </c>
      <c r="AP27" s="54">
        <f>'Monthly Report per  Shift'!AR27+'Monthly Report per  Shift'!AR60+'Monthly Report per  Shift'!AR93</f>
        <v>0</v>
      </c>
      <c r="AQ27" s="54">
        <f>'Monthly Report per  Shift'!AS27+'Monthly Report per  Shift'!AS60+'Monthly Report per  Shift'!AS93</f>
        <v>0</v>
      </c>
      <c r="AR27" s="54">
        <f>'Monthly Report per  Shift'!AT27+'Monthly Report per  Shift'!AT60+'Monthly Report per  Shift'!AT93</f>
        <v>0</v>
      </c>
      <c r="AS27" s="54">
        <f>'Monthly Report per  Shift'!AU27+'Monthly Report per  Shift'!AU60+'Monthly Report per  Shift'!AU93</f>
        <v>0</v>
      </c>
      <c r="AT27" s="54">
        <f>'Monthly Report per  Shift'!AV27+'Monthly Report per  Shift'!AV60+'Monthly Report per  Shift'!AV93</f>
        <v>0</v>
      </c>
      <c r="AU27" s="54">
        <f>'Monthly Report per  Shift'!AW27+'Monthly Report per  Shift'!AW60+'Monthly Report per  Shift'!AW93</f>
        <v>0</v>
      </c>
      <c r="AV27" s="54">
        <f>'Monthly Report per  Shift'!AX27+'Monthly Report per  Shift'!AX60+'Monthly Report per  Shift'!AX93</f>
        <v>0</v>
      </c>
      <c r="AW27" s="54">
        <f>'Monthly Report per  Shift'!AY27+'Monthly Report per  Shift'!AY60+'Monthly Report per  Shift'!AY93</f>
        <v>0</v>
      </c>
      <c r="AX27" s="13"/>
      <c r="AY27" s="13"/>
      <c r="AZ27" s="14"/>
      <c r="BC27" s="7" t="s">
        <v>134</v>
      </c>
      <c r="BD27" s="99" t="e">
        <f>BD21/BD20</f>
        <v>#DIV/0!</v>
      </c>
      <c r="BE27" s="99" t="e">
        <f t="shared" ref="BE27:BP27" si="12">BE21/BE20</f>
        <v>#DIV/0!</v>
      </c>
      <c r="BF27" s="99" t="e">
        <f t="shared" si="12"/>
        <v>#DIV/0!</v>
      </c>
      <c r="BG27" s="99" t="e">
        <f t="shared" si="12"/>
        <v>#DIV/0!</v>
      </c>
      <c r="BH27" s="99" t="e">
        <f t="shared" si="12"/>
        <v>#DIV/0!</v>
      </c>
      <c r="BI27" s="99" t="e">
        <f t="shared" si="12"/>
        <v>#DIV/0!</v>
      </c>
      <c r="BJ27" s="99" t="e">
        <f t="shared" si="12"/>
        <v>#DIV/0!</v>
      </c>
      <c r="BK27" s="99" t="e">
        <f t="shared" si="12"/>
        <v>#DIV/0!</v>
      </c>
      <c r="BL27" s="99" t="e">
        <f t="shared" si="12"/>
        <v>#DIV/0!</v>
      </c>
      <c r="BM27" s="99" t="e">
        <f t="shared" si="12"/>
        <v>#DIV/0!</v>
      </c>
      <c r="BN27" s="99" t="e">
        <f t="shared" si="12"/>
        <v>#DIV/0!</v>
      </c>
      <c r="BO27" s="99" t="e">
        <f t="shared" si="12"/>
        <v>#DIV/0!</v>
      </c>
      <c r="BP27" s="99" t="e">
        <f t="shared" si="12"/>
        <v>#DIV/0!</v>
      </c>
      <c r="CA27" s="6">
        <f t="shared" si="4"/>
        <v>18</v>
      </c>
      <c r="CB27" s="318">
        <f t="shared" si="5"/>
        <v>0</v>
      </c>
      <c r="CC27" s="6">
        <f t="shared" si="6"/>
        <v>0</v>
      </c>
      <c r="CD27" s="319" t="e">
        <f t="shared" si="7"/>
        <v>#DIV/0!</v>
      </c>
      <c r="CE27" s="319" t="e">
        <f t="shared" si="8"/>
        <v>#DIV/0!</v>
      </c>
    </row>
    <row r="28" spans="2:83" ht="21" customHeight="1">
      <c r="B28" s="7">
        <v>19</v>
      </c>
      <c r="C28" s="7">
        <f>'Monthly Report per  Shift'!C28+'Monthly Report per  Shift'!C61+'Monthly Report per  Shift'!C94</f>
        <v>0</v>
      </c>
      <c r="D28" s="280">
        <f t="shared" si="0"/>
        <v>0</v>
      </c>
      <c r="E28" s="54">
        <f>'Monthly Report per  Shift'!E28+'Monthly Report per  Shift'!E61+'Monthly Report per  Shift'!E94</f>
        <v>0</v>
      </c>
      <c r="F28" s="54">
        <f>'Monthly Report per  Shift'!F28+'Monthly Report per  Shift'!F61+'Monthly Report per  Shift'!F94</f>
        <v>0</v>
      </c>
      <c r="G28" s="74" t="str">
        <f t="shared" si="9"/>
        <v/>
      </c>
      <c r="I28" s="12"/>
      <c r="J28" s="7">
        <f>'Monthly Report per  Shift'!L28+'Monthly Report per  Shift'!L61+'Monthly Report per  Shift'!L94</f>
        <v>0</v>
      </c>
      <c r="K28" s="54">
        <f>'Monthly Report per  Shift'!V28+'Monthly Report per  Shift'!V61+'Monthly Report per  Shift'!V94</f>
        <v>0</v>
      </c>
      <c r="L28" s="73">
        <f>'Monthly Report per  Shift'!N28+'Monthly Report per  Shift'!N61+'Monthly Report per  Shift'!N94</f>
        <v>0</v>
      </c>
      <c r="M28" s="54">
        <f>'Monthly Report per  Shift'!O28+'Monthly Report per  Shift'!O61+'Monthly Report per  Shift'!O94</f>
        <v>0</v>
      </c>
      <c r="N28" s="54">
        <f>'Monthly Report per  Shift'!P28+'Monthly Report per  Shift'!P61+'Monthly Report per  Shift'!P94</f>
        <v>0</v>
      </c>
      <c r="O28" s="74" t="str">
        <f t="shared" si="1"/>
        <v/>
      </c>
      <c r="Q28" s="54">
        <f>'Monthly Report per  Shift'!S28+'Monthly Report per  Shift'!S61+'Monthly Report per  Shift'!S94</f>
        <v>0</v>
      </c>
      <c r="R28" s="54">
        <f>'Monthly Report per  Shift'!T28+'Monthly Report per  Shift'!T61+'Monthly Report per  Shift'!T94</f>
        <v>0</v>
      </c>
      <c r="S28" s="54">
        <f>'Monthly Report per  Shift'!U28+'Monthly Report per  Shift'!U61+'Monthly Report per  Shift'!U94</f>
        <v>0</v>
      </c>
      <c r="T28" s="26" t="e">
        <f t="shared" si="2"/>
        <v>#DIV/0!</v>
      </c>
      <c r="U28" s="31">
        <f>'Monthly Report per  Shift'!W28+'Monthly Report per  Shift'!W61</f>
        <v>0</v>
      </c>
      <c r="V28" s="31">
        <f>'Monthly Report per  Shift'!X28+'Monthly Report per  Shift'!X61</f>
        <v>0</v>
      </c>
      <c r="W28" s="31">
        <f>'Monthly Report per  Shift'!Y28+'Monthly Report per  Shift'!Y61</f>
        <v>0</v>
      </c>
      <c r="X28" s="31">
        <f>'Monthly Report per  Shift'!Z28+'Monthly Report per  Shift'!Z61</f>
        <v>0</v>
      </c>
      <c r="Y28" s="31">
        <f>'Monthly Report per  Shift'!AA28+'Monthly Report per  Shift'!AA61</f>
        <v>0</v>
      </c>
      <c r="Z28" s="31">
        <f t="shared" si="3"/>
        <v>0</v>
      </c>
      <c r="AA28" s="31">
        <f>'Monthly Report per  Shift'!AC28+'Monthly Report per  Shift'!AC61+'Monthly Report per  Shift'!AC94</f>
        <v>0</v>
      </c>
      <c r="AB28" s="31">
        <f>'Monthly Report per  Shift'!AD28+'Monthly Report per  Shift'!AD61+'Monthly Report per  Shift'!AD94</f>
        <v>0</v>
      </c>
      <c r="AC28" s="31">
        <f>'Monthly Report per  Shift'!AE28+'Monthly Report per  Shift'!AE61+'Monthly Report per  Shift'!AE94</f>
        <v>0</v>
      </c>
      <c r="AD28" s="31">
        <f>'Monthly Report per  Shift'!AF28+'Monthly Report per  Shift'!AF61+'Monthly Report per  Shift'!AF94</f>
        <v>0</v>
      </c>
      <c r="AE28" s="67" t="e">
        <f>'19th'!AI195</f>
        <v>#DIV/0!</v>
      </c>
      <c r="AF28" s="67" t="e">
        <f>'19th'!AJ195</f>
        <v>#DIV/0!</v>
      </c>
      <c r="AG28" s="285"/>
      <c r="AH28" s="54">
        <f>'Monthly Report per  Shift'!AJ28+'Monthly Report per  Shift'!AJ61+'Monthly Report per  Shift'!AJ94</f>
        <v>0</v>
      </c>
      <c r="AI28" s="54">
        <f>'Monthly Report per  Shift'!AK28+'Monthly Report per  Shift'!AK61+'Monthly Report per  Shift'!AK94</f>
        <v>0</v>
      </c>
      <c r="AJ28" s="54">
        <f>'Monthly Report per  Shift'!AL28+'Monthly Report per  Shift'!AL61+'Monthly Report per  Shift'!AL94</f>
        <v>0</v>
      </c>
      <c r="AK28" s="54">
        <f>'Monthly Report per  Shift'!AM28+'Monthly Report per  Shift'!AM61+'Monthly Report per  Shift'!AM94</f>
        <v>0</v>
      </c>
      <c r="AL28" s="54">
        <f>'Monthly Report per  Shift'!AN28+'Monthly Report per  Shift'!AN61+'Monthly Report per  Shift'!AN94</f>
        <v>0</v>
      </c>
      <c r="AM28" s="54">
        <f>'Monthly Report per  Shift'!AO28+'Monthly Report per  Shift'!AO61+'Monthly Report per  Shift'!AO94</f>
        <v>0</v>
      </c>
      <c r="AN28" s="54">
        <f>'Monthly Report per  Shift'!AP28+'Monthly Report per  Shift'!AP61+'Monthly Report per  Shift'!AP94</f>
        <v>0</v>
      </c>
      <c r="AO28" s="54">
        <f>'Monthly Report per  Shift'!AQ28+'Monthly Report per  Shift'!AQ61+'Monthly Report per  Shift'!AQ94</f>
        <v>0</v>
      </c>
      <c r="AP28" s="54">
        <f>'Monthly Report per  Shift'!AR28+'Monthly Report per  Shift'!AR61+'Monthly Report per  Shift'!AR94</f>
        <v>0</v>
      </c>
      <c r="AQ28" s="54">
        <f>'Monthly Report per  Shift'!AS28+'Monthly Report per  Shift'!AS61+'Monthly Report per  Shift'!AS94</f>
        <v>0</v>
      </c>
      <c r="AR28" s="54">
        <f>'Monthly Report per  Shift'!AT28+'Monthly Report per  Shift'!AT61+'Monthly Report per  Shift'!AT94</f>
        <v>0</v>
      </c>
      <c r="AS28" s="54">
        <f>'Monthly Report per  Shift'!AU28+'Monthly Report per  Shift'!AU61+'Monthly Report per  Shift'!AU94</f>
        <v>0</v>
      </c>
      <c r="AT28" s="54">
        <f>'Monthly Report per  Shift'!AV28+'Monthly Report per  Shift'!AV61+'Monthly Report per  Shift'!AV94</f>
        <v>0</v>
      </c>
      <c r="AU28" s="54">
        <f>'Monthly Report per  Shift'!AW28+'Monthly Report per  Shift'!AW61+'Monthly Report per  Shift'!AW94</f>
        <v>0</v>
      </c>
      <c r="AV28" s="54">
        <f>'Monthly Report per  Shift'!AX28+'Monthly Report per  Shift'!AX61+'Monthly Report per  Shift'!AX94</f>
        <v>0</v>
      </c>
      <c r="AW28" s="54">
        <f>'Monthly Report per  Shift'!AY28+'Monthly Report per  Shift'!AY61+'Monthly Report per  Shift'!AY94</f>
        <v>0</v>
      </c>
      <c r="AX28" s="13"/>
      <c r="AY28" s="13"/>
      <c r="AZ28" s="14"/>
      <c r="BC28" s="7" t="s">
        <v>135</v>
      </c>
      <c r="BD28" s="99" t="e">
        <f>BD22/BD20</f>
        <v>#DIV/0!</v>
      </c>
      <c r="BE28" s="99" t="e">
        <f t="shared" ref="BE28:BP28" si="13">BE22/BE20</f>
        <v>#DIV/0!</v>
      </c>
      <c r="BF28" s="99" t="e">
        <f t="shared" si="13"/>
        <v>#DIV/0!</v>
      </c>
      <c r="BG28" s="99" t="e">
        <f t="shared" si="13"/>
        <v>#DIV/0!</v>
      </c>
      <c r="BH28" s="99" t="e">
        <f t="shared" si="13"/>
        <v>#DIV/0!</v>
      </c>
      <c r="BI28" s="99" t="e">
        <f t="shared" si="13"/>
        <v>#DIV/0!</v>
      </c>
      <c r="BJ28" s="99" t="e">
        <f t="shared" si="13"/>
        <v>#DIV/0!</v>
      </c>
      <c r="BK28" s="99" t="e">
        <f t="shared" si="13"/>
        <v>#DIV/0!</v>
      </c>
      <c r="BL28" s="99" t="e">
        <f t="shared" si="13"/>
        <v>#DIV/0!</v>
      </c>
      <c r="BM28" s="99" t="e">
        <f t="shared" si="13"/>
        <v>#DIV/0!</v>
      </c>
      <c r="BN28" s="99" t="e">
        <f t="shared" si="13"/>
        <v>#DIV/0!</v>
      </c>
      <c r="BO28" s="99" t="e">
        <f t="shared" si="13"/>
        <v>#DIV/0!</v>
      </c>
      <c r="BP28" s="99" t="e">
        <f t="shared" si="13"/>
        <v>#DIV/0!</v>
      </c>
      <c r="CA28" s="6">
        <f t="shared" si="4"/>
        <v>19</v>
      </c>
      <c r="CB28" s="318">
        <f t="shared" si="5"/>
        <v>0</v>
      </c>
      <c r="CC28" s="6">
        <f t="shared" si="6"/>
        <v>0</v>
      </c>
      <c r="CD28" s="319" t="e">
        <f t="shared" si="7"/>
        <v>#DIV/0!</v>
      </c>
      <c r="CE28" s="319" t="e">
        <f t="shared" si="8"/>
        <v>#DIV/0!</v>
      </c>
    </row>
    <row r="29" spans="2:83" ht="21" customHeight="1">
      <c r="B29" s="7">
        <v>20</v>
      </c>
      <c r="C29" s="7">
        <f>'Monthly Report per  Shift'!C29+'Monthly Report per  Shift'!C62+'Monthly Report per  Shift'!C95</f>
        <v>0</v>
      </c>
      <c r="D29" s="280">
        <f t="shared" si="0"/>
        <v>0</v>
      </c>
      <c r="E29" s="54">
        <f>'Monthly Report per  Shift'!E29+'Monthly Report per  Shift'!E62+'Monthly Report per  Shift'!E95</f>
        <v>0</v>
      </c>
      <c r="F29" s="54">
        <f>'Monthly Report per  Shift'!F29+'Monthly Report per  Shift'!F62+'Monthly Report per  Shift'!F95</f>
        <v>0</v>
      </c>
      <c r="G29" s="74" t="str">
        <f t="shared" si="9"/>
        <v/>
      </c>
      <c r="I29" s="12"/>
      <c r="J29" s="7">
        <f>'Monthly Report per  Shift'!L29+'Monthly Report per  Shift'!L62+'Monthly Report per  Shift'!L95</f>
        <v>0</v>
      </c>
      <c r="K29" s="54">
        <f>'Monthly Report per  Shift'!V29+'Monthly Report per  Shift'!V62+'Monthly Report per  Shift'!V95</f>
        <v>0</v>
      </c>
      <c r="L29" s="73">
        <f>'Monthly Report per  Shift'!N29+'Monthly Report per  Shift'!N62+'Monthly Report per  Shift'!N95</f>
        <v>0</v>
      </c>
      <c r="M29" s="54">
        <f>'Monthly Report per  Shift'!O29+'Monthly Report per  Shift'!O62+'Monthly Report per  Shift'!O95</f>
        <v>0</v>
      </c>
      <c r="N29" s="54">
        <f>'Monthly Report per  Shift'!P29+'Monthly Report per  Shift'!P62+'Monthly Report per  Shift'!P95</f>
        <v>0</v>
      </c>
      <c r="O29" s="74" t="str">
        <f t="shared" si="1"/>
        <v/>
      </c>
      <c r="Q29" s="54">
        <f>'Monthly Report per  Shift'!S29+'Monthly Report per  Shift'!S62+'Monthly Report per  Shift'!S95</f>
        <v>0</v>
      </c>
      <c r="R29" s="54">
        <f>'Monthly Report per  Shift'!T29+'Monthly Report per  Shift'!T62+'Monthly Report per  Shift'!T95</f>
        <v>0</v>
      </c>
      <c r="S29" s="54">
        <f>'Monthly Report per  Shift'!U29+'Monthly Report per  Shift'!U62+'Monthly Report per  Shift'!U95</f>
        <v>0</v>
      </c>
      <c r="T29" s="26" t="e">
        <f t="shared" si="2"/>
        <v>#DIV/0!</v>
      </c>
      <c r="U29" s="31">
        <f>'Monthly Report per  Shift'!W29+'Monthly Report per  Shift'!W62</f>
        <v>0</v>
      </c>
      <c r="V29" s="31">
        <f>'Monthly Report per  Shift'!X29+'Monthly Report per  Shift'!X62</f>
        <v>0</v>
      </c>
      <c r="W29" s="31">
        <f>'Monthly Report per  Shift'!Y29+'Monthly Report per  Shift'!Y62</f>
        <v>0</v>
      </c>
      <c r="X29" s="31">
        <f>'Monthly Report per  Shift'!Z29+'Monthly Report per  Shift'!Z62</f>
        <v>0</v>
      </c>
      <c r="Y29" s="31">
        <f>'Monthly Report per  Shift'!AA29+'Monthly Report per  Shift'!AA62</f>
        <v>0</v>
      </c>
      <c r="Z29" s="31">
        <f t="shared" si="3"/>
        <v>0</v>
      </c>
      <c r="AA29" s="31">
        <f>'Monthly Report per  Shift'!AC29+'Monthly Report per  Shift'!AC62+'Monthly Report per  Shift'!AC95</f>
        <v>0</v>
      </c>
      <c r="AB29" s="31">
        <f>'Monthly Report per  Shift'!AD29+'Monthly Report per  Shift'!AD62+'Monthly Report per  Shift'!AD95</f>
        <v>0</v>
      </c>
      <c r="AC29" s="31">
        <f>'Monthly Report per  Shift'!AE29+'Monthly Report per  Shift'!AE62+'Monthly Report per  Shift'!AE95</f>
        <v>0</v>
      </c>
      <c r="AD29" s="31">
        <f>'Monthly Report per  Shift'!AF29+'Monthly Report per  Shift'!AF62+'Monthly Report per  Shift'!AF95</f>
        <v>0</v>
      </c>
      <c r="AE29" s="67" t="e">
        <f>'20th'!AI195</f>
        <v>#DIV/0!</v>
      </c>
      <c r="AF29" s="67" t="e">
        <f>'20th'!AJ195</f>
        <v>#DIV/0!</v>
      </c>
      <c r="AG29" s="285"/>
      <c r="AH29" s="54">
        <f>'Monthly Report per  Shift'!AJ29+'Monthly Report per  Shift'!AJ62+'Monthly Report per  Shift'!AJ95</f>
        <v>0</v>
      </c>
      <c r="AI29" s="54">
        <f>'Monthly Report per  Shift'!AK29+'Monthly Report per  Shift'!AK62+'Monthly Report per  Shift'!AK95</f>
        <v>0</v>
      </c>
      <c r="AJ29" s="54">
        <f>'Monthly Report per  Shift'!AL29+'Monthly Report per  Shift'!AL62+'Monthly Report per  Shift'!AL95</f>
        <v>0</v>
      </c>
      <c r="AK29" s="54">
        <f>'Monthly Report per  Shift'!AM29+'Monthly Report per  Shift'!AM62+'Monthly Report per  Shift'!AM95</f>
        <v>0</v>
      </c>
      <c r="AL29" s="54">
        <f>'Monthly Report per  Shift'!AN29+'Monthly Report per  Shift'!AN62+'Monthly Report per  Shift'!AN95</f>
        <v>0</v>
      </c>
      <c r="AM29" s="54">
        <f>'Monthly Report per  Shift'!AO29+'Monthly Report per  Shift'!AO62+'Monthly Report per  Shift'!AO95</f>
        <v>0</v>
      </c>
      <c r="AN29" s="54">
        <f>'Monthly Report per  Shift'!AP29+'Monthly Report per  Shift'!AP62+'Monthly Report per  Shift'!AP95</f>
        <v>0</v>
      </c>
      <c r="AO29" s="54">
        <f>'Monthly Report per  Shift'!AQ29+'Monthly Report per  Shift'!AQ62+'Monthly Report per  Shift'!AQ95</f>
        <v>0</v>
      </c>
      <c r="AP29" s="54">
        <f>'Monthly Report per  Shift'!AR29+'Monthly Report per  Shift'!AR62+'Monthly Report per  Shift'!AR95</f>
        <v>0</v>
      </c>
      <c r="AQ29" s="54">
        <f>'Monthly Report per  Shift'!AS29+'Monthly Report per  Shift'!AS62+'Monthly Report per  Shift'!AS95</f>
        <v>0</v>
      </c>
      <c r="AR29" s="54">
        <f>'Monthly Report per  Shift'!AT29+'Monthly Report per  Shift'!AT62+'Monthly Report per  Shift'!AT95</f>
        <v>0</v>
      </c>
      <c r="AS29" s="54">
        <f>'Monthly Report per  Shift'!AU29+'Monthly Report per  Shift'!AU62+'Monthly Report per  Shift'!AU95</f>
        <v>0</v>
      </c>
      <c r="AT29" s="54">
        <f>'Monthly Report per  Shift'!AV29+'Monthly Report per  Shift'!AV62+'Monthly Report per  Shift'!AV95</f>
        <v>0</v>
      </c>
      <c r="AU29" s="54">
        <f>'Monthly Report per  Shift'!AW29+'Monthly Report per  Shift'!AW62+'Monthly Report per  Shift'!AW95</f>
        <v>0</v>
      </c>
      <c r="AV29" s="54">
        <f>'Monthly Report per  Shift'!AX29+'Monthly Report per  Shift'!AX62+'Monthly Report per  Shift'!AX95</f>
        <v>0</v>
      </c>
      <c r="AW29" s="54">
        <f>'Monthly Report per  Shift'!AY29+'Monthly Report per  Shift'!AY62+'Monthly Report per  Shift'!AY95</f>
        <v>0</v>
      </c>
      <c r="AX29" s="13"/>
      <c r="AY29" s="13"/>
      <c r="AZ29" s="14"/>
      <c r="BC29" s="84" t="s">
        <v>138</v>
      </c>
      <c r="BD29" s="99" t="e">
        <f>BD23/BD20</f>
        <v>#DIV/0!</v>
      </c>
      <c r="BE29" s="99" t="e">
        <f t="shared" ref="BE29:BP29" si="14">BE23/BE20</f>
        <v>#DIV/0!</v>
      </c>
      <c r="BF29" s="99" t="e">
        <f t="shared" si="14"/>
        <v>#DIV/0!</v>
      </c>
      <c r="BG29" s="99" t="e">
        <f t="shared" si="14"/>
        <v>#DIV/0!</v>
      </c>
      <c r="BH29" s="99" t="e">
        <f t="shared" si="14"/>
        <v>#DIV/0!</v>
      </c>
      <c r="BI29" s="99" t="e">
        <f t="shared" si="14"/>
        <v>#DIV/0!</v>
      </c>
      <c r="BJ29" s="99" t="e">
        <f t="shared" si="14"/>
        <v>#DIV/0!</v>
      </c>
      <c r="BK29" s="99" t="e">
        <f t="shared" si="14"/>
        <v>#DIV/0!</v>
      </c>
      <c r="BL29" s="99" t="e">
        <f t="shared" si="14"/>
        <v>#DIV/0!</v>
      </c>
      <c r="BM29" s="99" t="e">
        <f t="shared" si="14"/>
        <v>#DIV/0!</v>
      </c>
      <c r="BN29" s="99" t="e">
        <f t="shared" si="14"/>
        <v>#DIV/0!</v>
      </c>
      <c r="BO29" s="99" t="e">
        <f t="shared" si="14"/>
        <v>#DIV/0!</v>
      </c>
      <c r="BP29" s="99" t="e">
        <f t="shared" si="14"/>
        <v>#DIV/0!</v>
      </c>
      <c r="CA29" s="6">
        <f t="shared" si="4"/>
        <v>20</v>
      </c>
      <c r="CB29" s="318">
        <f t="shared" si="5"/>
        <v>0</v>
      </c>
      <c r="CC29" s="6">
        <f t="shared" si="6"/>
        <v>0</v>
      </c>
      <c r="CD29" s="319" t="e">
        <f t="shared" si="7"/>
        <v>#DIV/0!</v>
      </c>
      <c r="CE29" s="319" t="e">
        <f t="shared" si="8"/>
        <v>#DIV/0!</v>
      </c>
    </row>
    <row r="30" spans="2:83" ht="21" customHeight="1">
      <c r="B30" s="7">
        <v>21</v>
      </c>
      <c r="C30" s="7">
        <f>'Monthly Report per  Shift'!C30+'Monthly Report per  Shift'!C63+'Monthly Report per  Shift'!C96</f>
        <v>0</v>
      </c>
      <c r="D30" s="280">
        <f t="shared" si="0"/>
        <v>0</v>
      </c>
      <c r="E30" s="54">
        <f>'Monthly Report per  Shift'!E30+'Monthly Report per  Shift'!E63+'Monthly Report per  Shift'!E96</f>
        <v>0</v>
      </c>
      <c r="F30" s="54">
        <f>'Monthly Report per  Shift'!F30+'Monthly Report per  Shift'!F63+'Monthly Report per  Shift'!F96</f>
        <v>0</v>
      </c>
      <c r="G30" s="74" t="str">
        <f t="shared" si="9"/>
        <v/>
      </c>
      <c r="I30" s="12"/>
      <c r="J30" s="7">
        <f>'Monthly Report per  Shift'!L30+'Monthly Report per  Shift'!L63+'Monthly Report per  Shift'!L96</f>
        <v>0</v>
      </c>
      <c r="K30" s="54">
        <f>'Monthly Report per  Shift'!V30+'Monthly Report per  Shift'!V63+'Monthly Report per  Shift'!V96</f>
        <v>0</v>
      </c>
      <c r="L30" s="73">
        <f>'Monthly Report per  Shift'!N30+'Monthly Report per  Shift'!N63+'Monthly Report per  Shift'!N96</f>
        <v>0</v>
      </c>
      <c r="M30" s="54">
        <f>'Monthly Report per  Shift'!O30+'Monthly Report per  Shift'!O63+'Monthly Report per  Shift'!O96</f>
        <v>0</v>
      </c>
      <c r="N30" s="54">
        <f>'Monthly Report per  Shift'!P30+'Monthly Report per  Shift'!P63+'Monthly Report per  Shift'!P96</f>
        <v>0</v>
      </c>
      <c r="O30" s="74" t="str">
        <f t="shared" si="1"/>
        <v/>
      </c>
      <c r="Q30" s="54">
        <f>'Monthly Report per  Shift'!S30+'Monthly Report per  Shift'!S63+'Monthly Report per  Shift'!S96</f>
        <v>0</v>
      </c>
      <c r="R30" s="54">
        <f>'Monthly Report per  Shift'!T30+'Monthly Report per  Shift'!T63+'Monthly Report per  Shift'!T96</f>
        <v>0</v>
      </c>
      <c r="S30" s="54">
        <f>'Monthly Report per  Shift'!U30+'Monthly Report per  Shift'!U63+'Monthly Report per  Shift'!U96</f>
        <v>0</v>
      </c>
      <c r="T30" s="26" t="e">
        <f t="shared" si="2"/>
        <v>#DIV/0!</v>
      </c>
      <c r="U30" s="31">
        <f>'Monthly Report per  Shift'!W30+'Monthly Report per  Shift'!W63</f>
        <v>0</v>
      </c>
      <c r="V30" s="31">
        <f>'Monthly Report per  Shift'!X30+'Monthly Report per  Shift'!X63</f>
        <v>0</v>
      </c>
      <c r="W30" s="31">
        <f>'Monthly Report per  Shift'!Y30+'Monthly Report per  Shift'!Y63</f>
        <v>0</v>
      </c>
      <c r="X30" s="31">
        <f>'Monthly Report per  Shift'!Z30+'Monthly Report per  Shift'!Z63</f>
        <v>0</v>
      </c>
      <c r="Y30" s="31">
        <f>'Monthly Report per  Shift'!AA30+'Monthly Report per  Shift'!AA63</f>
        <v>0</v>
      </c>
      <c r="Z30" s="31">
        <f t="shared" si="3"/>
        <v>0</v>
      </c>
      <c r="AA30" s="31">
        <f>'Monthly Report per  Shift'!AC30+'Monthly Report per  Shift'!AC63+'Monthly Report per  Shift'!AC96</f>
        <v>0</v>
      </c>
      <c r="AB30" s="31">
        <f>'Monthly Report per  Shift'!AD30+'Monthly Report per  Shift'!AD63+'Monthly Report per  Shift'!AD96</f>
        <v>0</v>
      </c>
      <c r="AC30" s="31">
        <f>'Monthly Report per  Shift'!AE30+'Monthly Report per  Shift'!AE63+'Monthly Report per  Shift'!AE96</f>
        <v>0</v>
      </c>
      <c r="AD30" s="31">
        <f>'Monthly Report per  Shift'!AF30+'Monthly Report per  Shift'!AF63+'Monthly Report per  Shift'!AF96</f>
        <v>0</v>
      </c>
      <c r="AE30" s="67" t="e">
        <f>'21th'!AI195</f>
        <v>#DIV/0!</v>
      </c>
      <c r="AF30" s="67" t="e">
        <f>'21th'!AJ195</f>
        <v>#DIV/0!</v>
      </c>
      <c r="AG30" s="285"/>
      <c r="AH30" s="54">
        <f>'Monthly Report per  Shift'!AJ30+'Monthly Report per  Shift'!AJ63+'Monthly Report per  Shift'!AJ96</f>
        <v>0</v>
      </c>
      <c r="AI30" s="54">
        <f>'Monthly Report per  Shift'!AK30+'Monthly Report per  Shift'!AK63+'Monthly Report per  Shift'!AK96</f>
        <v>0</v>
      </c>
      <c r="AJ30" s="54">
        <f>'Monthly Report per  Shift'!AL30+'Monthly Report per  Shift'!AL63+'Monthly Report per  Shift'!AL96</f>
        <v>0</v>
      </c>
      <c r="AK30" s="54">
        <f>'Monthly Report per  Shift'!AM30+'Monthly Report per  Shift'!AM63+'Monthly Report per  Shift'!AM96</f>
        <v>0</v>
      </c>
      <c r="AL30" s="54">
        <f>'Monthly Report per  Shift'!AN30+'Monthly Report per  Shift'!AN63+'Monthly Report per  Shift'!AN96</f>
        <v>0</v>
      </c>
      <c r="AM30" s="54">
        <f>'Monthly Report per  Shift'!AO30+'Monthly Report per  Shift'!AO63+'Monthly Report per  Shift'!AO96</f>
        <v>0</v>
      </c>
      <c r="AN30" s="54">
        <f>'Monthly Report per  Shift'!AP30+'Monthly Report per  Shift'!AP63+'Monthly Report per  Shift'!AP96</f>
        <v>0</v>
      </c>
      <c r="AO30" s="54">
        <f>'Monthly Report per  Shift'!AQ30+'Monthly Report per  Shift'!AQ63+'Monthly Report per  Shift'!AQ96</f>
        <v>0</v>
      </c>
      <c r="AP30" s="54">
        <f>'Monthly Report per  Shift'!AR30+'Monthly Report per  Shift'!AR63+'Monthly Report per  Shift'!AR96</f>
        <v>0</v>
      </c>
      <c r="AQ30" s="54">
        <f>'Monthly Report per  Shift'!AS30+'Monthly Report per  Shift'!AS63+'Monthly Report per  Shift'!AS96</f>
        <v>0</v>
      </c>
      <c r="AR30" s="54">
        <f>'Monthly Report per  Shift'!AT30+'Monthly Report per  Shift'!AT63+'Monthly Report per  Shift'!AT96</f>
        <v>0</v>
      </c>
      <c r="AS30" s="54">
        <f>'Monthly Report per  Shift'!AU30+'Monthly Report per  Shift'!AU63+'Monthly Report per  Shift'!AU96</f>
        <v>0</v>
      </c>
      <c r="AT30" s="54">
        <f>'Monthly Report per  Shift'!AV30+'Monthly Report per  Shift'!AV63+'Monthly Report per  Shift'!AV96</f>
        <v>0</v>
      </c>
      <c r="AU30" s="54">
        <f>'Monthly Report per  Shift'!AW30+'Monthly Report per  Shift'!AW63+'Monthly Report per  Shift'!AW96</f>
        <v>0</v>
      </c>
      <c r="AV30" s="54">
        <f>'Monthly Report per  Shift'!AX30+'Monthly Report per  Shift'!AX63+'Monthly Report per  Shift'!AX96</f>
        <v>0</v>
      </c>
      <c r="AW30" s="54">
        <f>'Monthly Report per  Shift'!AY30+'Monthly Report per  Shift'!AY63+'Monthly Report per  Shift'!AY96</f>
        <v>0</v>
      </c>
      <c r="AX30" s="13"/>
      <c r="AY30" s="13"/>
      <c r="AZ30" s="14"/>
      <c r="CA30" s="6">
        <f t="shared" si="4"/>
        <v>21</v>
      </c>
      <c r="CB30" s="318">
        <f t="shared" si="5"/>
        <v>0</v>
      </c>
      <c r="CC30" s="6">
        <f t="shared" si="6"/>
        <v>0</v>
      </c>
      <c r="CD30" s="319" t="e">
        <f t="shared" si="7"/>
        <v>#DIV/0!</v>
      </c>
      <c r="CE30" s="319" t="e">
        <f t="shared" si="8"/>
        <v>#DIV/0!</v>
      </c>
    </row>
    <row r="31" spans="2:83" ht="21" customHeight="1">
      <c r="B31" s="7">
        <v>22</v>
      </c>
      <c r="C31" s="7">
        <f>'Monthly Report per  Shift'!C31+'Monthly Report per  Shift'!C64+'Monthly Report per  Shift'!C97</f>
        <v>0</v>
      </c>
      <c r="D31" s="280">
        <f t="shared" si="0"/>
        <v>0</v>
      </c>
      <c r="E31" s="281">
        <f>'Monthly Report per  Shift'!E31+'Monthly Report per  Shift'!E64+'Monthly Report per  Shift'!E97</f>
        <v>0</v>
      </c>
      <c r="F31" s="281">
        <f>'Monthly Report per  Shift'!F31+'Monthly Report per  Shift'!F64+'Monthly Report per  Shift'!F97</f>
        <v>0</v>
      </c>
      <c r="G31" s="74" t="str">
        <f t="shared" si="9"/>
        <v/>
      </c>
      <c r="I31" s="12"/>
      <c r="J31" s="7">
        <f>'Monthly Report per  Shift'!L31+'Monthly Report per  Shift'!L64+'Monthly Report per  Shift'!L97</f>
        <v>0</v>
      </c>
      <c r="K31" s="54">
        <f>'Monthly Report per  Shift'!V31+'Monthly Report per  Shift'!V64+'Monthly Report per  Shift'!V97</f>
        <v>0</v>
      </c>
      <c r="L31" s="73">
        <f>'Monthly Report per  Shift'!N31+'Monthly Report per  Shift'!N64+'Monthly Report per  Shift'!N97</f>
        <v>0</v>
      </c>
      <c r="M31" s="281">
        <f>'Monthly Report per  Shift'!O31+'Monthly Report per  Shift'!O64+'Monthly Report per  Shift'!O97</f>
        <v>0</v>
      </c>
      <c r="N31" s="281">
        <f>'Monthly Report per  Shift'!P31+'Monthly Report per  Shift'!P64+'Monthly Report per  Shift'!P97</f>
        <v>0</v>
      </c>
      <c r="O31" s="74" t="str">
        <f t="shared" si="1"/>
        <v/>
      </c>
      <c r="Q31" s="54">
        <f>'Monthly Report per  Shift'!S31+'Monthly Report per  Shift'!S64+'Monthly Report per  Shift'!S97</f>
        <v>0</v>
      </c>
      <c r="R31" s="54">
        <f>'Monthly Report per  Shift'!T31+'Monthly Report per  Shift'!T64+'Monthly Report per  Shift'!T97</f>
        <v>0</v>
      </c>
      <c r="S31" s="54">
        <f>'Monthly Report per  Shift'!U31+'Monthly Report per  Shift'!U64+'Monthly Report per  Shift'!U97</f>
        <v>0</v>
      </c>
      <c r="T31" s="26" t="e">
        <f t="shared" si="2"/>
        <v>#DIV/0!</v>
      </c>
      <c r="U31" s="31">
        <f>'Monthly Report per  Shift'!W31+'Monthly Report per  Shift'!W64</f>
        <v>0</v>
      </c>
      <c r="V31" s="31">
        <f>'Monthly Report per  Shift'!X31+'Monthly Report per  Shift'!X64</f>
        <v>0</v>
      </c>
      <c r="W31" s="31">
        <f>'Monthly Report per  Shift'!Y31+'Monthly Report per  Shift'!Y64</f>
        <v>0</v>
      </c>
      <c r="X31" s="31">
        <f>'Monthly Report per  Shift'!Z31+'Monthly Report per  Shift'!Z64</f>
        <v>0</v>
      </c>
      <c r="Y31" s="31">
        <f>'Monthly Report per  Shift'!AA31+'Monthly Report per  Shift'!AA64</f>
        <v>0</v>
      </c>
      <c r="Z31" s="31">
        <f t="shared" si="3"/>
        <v>0</v>
      </c>
      <c r="AA31" s="31">
        <f>'Monthly Report per  Shift'!AC31+'Monthly Report per  Shift'!AC64+'Monthly Report per  Shift'!AC97</f>
        <v>0</v>
      </c>
      <c r="AB31" s="31">
        <f>'Monthly Report per  Shift'!AD31+'Monthly Report per  Shift'!AD64+'Monthly Report per  Shift'!AD97</f>
        <v>0</v>
      </c>
      <c r="AC31" s="31">
        <f>'Monthly Report per  Shift'!AE31+'Monthly Report per  Shift'!AE64+'Monthly Report per  Shift'!AE97</f>
        <v>0</v>
      </c>
      <c r="AD31" s="31">
        <f>'Monthly Report per  Shift'!AF31+'Monthly Report per  Shift'!AF64+'Monthly Report per  Shift'!AF97</f>
        <v>0</v>
      </c>
      <c r="AE31" s="67" t="e">
        <f>'22th'!AI195</f>
        <v>#DIV/0!</v>
      </c>
      <c r="AF31" s="67" t="e">
        <f>'22th'!AJ195</f>
        <v>#DIV/0!</v>
      </c>
      <c r="AG31" s="285"/>
      <c r="AH31" s="281">
        <f>'Monthly Report per  Shift'!AJ31+'Monthly Report per  Shift'!AJ64+'Monthly Report per  Shift'!AJ97</f>
        <v>0</v>
      </c>
      <c r="AI31" s="281">
        <f>'Monthly Report per  Shift'!AK31+'Monthly Report per  Shift'!AK64+'Monthly Report per  Shift'!AK97</f>
        <v>0</v>
      </c>
      <c r="AJ31" s="281">
        <f>'Monthly Report per  Shift'!AL31+'Monthly Report per  Shift'!AL64+'Monthly Report per  Shift'!AL97</f>
        <v>0</v>
      </c>
      <c r="AK31" s="281">
        <f>'Monthly Report per  Shift'!AM31+'Monthly Report per  Shift'!AM64+'Monthly Report per  Shift'!AM97</f>
        <v>0</v>
      </c>
      <c r="AL31" s="281">
        <f>'Monthly Report per  Shift'!AN31+'Monthly Report per  Shift'!AN64+'Monthly Report per  Shift'!AN97</f>
        <v>0</v>
      </c>
      <c r="AM31" s="281">
        <f>'Monthly Report per  Shift'!AO31+'Monthly Report per  Shift'!AO64+'Monthly Report per  Shift'!AO97</f>
        <v>0</v>
      </c>
      <c r="AN31" s="281">
        <f>'Monthly Report per  Shift'!AP31+'Monthly Report per  Shift'!AP64+'Monthly Report per  Shift'!AP97</f>
        <v>0</v>
      </c>
      <c r="AO31" s="281">
        <f>'Monthly Report per  Shift'!AQ31+'Monthly Report per  Shift'!AQ64+'Monthly Report per  Shift'!AQ97</f>
        <v>0</v>
      </c>
      <c r="AP31" s="281">
        <f>'Monthly Report per  Shift'!AR31+'Monthly Report per  Shift'!AR64+'Monthly Report per  Shift'!AR97</f>
        <v>0</v>
      </c>
      <c r="AQ31" s="281">
        <f>'Monthly Report per  Shift'!AS31+'Monthly Report per  Shift'!AS64+'Monthly Report per  Shift'!AS97</f>
        <v>0</v>
      </c>
      <c r="AR31" s="281">
        <f>'Monthly Report per  Shift'!AT31+'Monthly Report per  Shift'!AT64+'Monthly Report per  Shift'!AT97</f>
        <v>0</v>
      </c>
      <c r="AS31" s="281">
        <f>'Monthly Report per  Shift'!AU31+'Monthly Report per  Shift'!AU64+'Monthly Report per  Shift'!AU97</f>
        <v>0</v>
      </c>
      <c r="AT31" s="281">
        <f>'Monthly Report per  Shift'!AV31+'Monthly Report per  Shift'!AV64+'Monthly Report per  Shift'!AV97</f>
        <v>0</v>
      </c>
      <c r="AU31" s="281">
        <f>'Monthly Report per  Shift'!AW31+'Monthly Report per  Shift'!AW64+'Monthly Report per  Shift'!AW97</f>
        <v>0</v>
      </c>
      <c r="AV31" s="281">
        <f>'Monthly Report per  Shift'!AX31+'Monthly Report per  Shift'!AX64+'Monthly Report per  Shift'!AX97</f>
        <v>0</v>
      </c>
      <c r="AW31" s="281">
        <f>'Monthly Report per  Shift'!AY31+'Monthly Report per  Shift'!AY64+'Monthly Report per  Shift'!AY97</f>
        <v>0</v>
      </c>
      <c r="AX31" s="13"/>
      <c r="AY31" s="13"/>
      <c r="AZ31" s="14"/>
      <c r="BC31" s="271" t="s">
        <v>286</v>
      </c>
      <c r="BD31" s="353">
        <f>'Monthly Report data'!E35</f>
        <v>0</v>
      </c>
      <c r="BE31" s="353"/>
      <c r="CA31" s="6">
        <f t="shared" si="4"/>
        <v>22</v>
      </c>
      <c r="CB31" s="318">
        <f t="shared" si="5"/>
        <v>0</v>
      </c>
      <c r="CC31" s="6">
        <f t="shared" si="6"/>
        <v>0</v>
      </c>
      <c r="CD31" s="319" t="e">
        <f t="shared" si="7"/>
        <v>#DIV/0!</v>
      </c>
      <c r="CE31" s="319" t="e">
        <f t="shared" si="8"/>
        <v>#DIV/0!</v>
      </c>
    </row>
    <row r="32" spans="2:83" ht="21" customHeight="1">
      <c r="B32" s="7">
        <v>23</v>
      </c>
      <c r="C32" s="7">
        <f>'Monthly Report per  Shift'!C32+'Monthly Report per  Shift'!C65+'Monthly Report per  Shift'!C98</f>
        <v>0</v>
      </c>
      <c r="D32" s="280">
        <f t="shared" si="0"/>
        <v>0</v>
      </c>
      <c r="E32" s="54">
        <f>'Monthly Report per  Shift'!E32+'Monthly Report per  Shift'!E65+'Monthly Report per  Shift'!E98</f>
        <v>0</v>
      </c>
      <c r="F32" s="54">
        <f>'Monthly Report per  Shift'!F32+'Monthly Report per  Shift'!F65+'Monthly Report per  Shift'!F98</f>
        <v>0</v>
      </c>
      <c r="G32" s="74" t="str">
        <f t="shared" si="9"/>
        <v/>
      </c>
      <c r="I32" s="12"/>
      <c r="J32" s="7">
        <f>'Monthly Report per  Shift'!L32+'Monthly Report per  Shift'!L65+'Monthly Report per  Shift'!L98</f>
        <v>0</v>
      </c>
      <c r="K32" s="54">
        <f>'Monthly Report per  Shift'!V32+'Monthly Report per  Shift'!V65+'Monthly Report per  Shift'!V98</f>
        <v>0</v>
      </c>
      <c r="L32" s="73">
        <f>'Monthly Report per  Shift'!N32+'Monthly Report per  Shift'!N65+'Monthly Report per  Shift'!N98</f>
        <v>0</v>
      </c>
      <c r="M32" s="54">
        <f>'Monthly Report per  Shift'!O32+'Monthly Report per  Shift'!O65+'Monthly Report per  Shift'!O98</f>
        <v>0</v>
      </c>
      <c r="N32" s="54">
        <f>'Monthly Report per  Shift'!P32+'Monthly Report per  Shift'!P65+'Monthly Report per  Shift'!P98</f>
        <v>0</v>
      </c>
      <c r="O32" s="74" t="str">
        <f t="shared" si="1"/>
        <v/>
      </c>
      <c r="Q32" s="54">
        <f>'Monthly Report per  Shift'!S32+'Monthly Report per  Shift'!S65+'Monthly Report per  Shift'!S98</f>
        <v>0</v>
      </c>
      <c r="R32" s="54">
        <f>'Monthly Report per  Shift'!T32+'Monthly Report per  Shift'!T65+'Monthly Report per  Shift'!T98</f>
        <v>0</v>
      </c>
      <c r="S32" s="54">
        <f>'Monthly Report per  Shift'!U32+'Monthly Report per  Shift'!U65+'Monthly Report per  Shift'!U98</f>
        <v>0</v>
      </c>
      <c r="T32" s="26" t="e">
        <f t="shared" si="2"/>
        <v>#DIV/0!</v>
      </c>
      <c r="U32" s="31">
        <f>'Monthly Report per  Shift'!W32+'Monthly Report per  Shift'!W65</f>
        <v>0</v>
      </c>
      <c r="V32" s="31">
        <f>'Monthly Report per  Shift'!X32+'Monthly Report per  Shift'!X65</f>
        <v>0</v>
      </c>
      <c r="W32" s="31">
        <f>'Monthly Report per  Shift'!Y32+'Monthly Report per  Shift'!Y65</f>
        <v>0</v>
      </c>
      <c r="X32" s="31">
        <f>'Monthly Report per  Shift'!Z32+'Monthly Report per  Shift'!Z65</f>
        <v>0</v>
      </c>
      <c r="Y32" s="31">
        <f>'Monthly Report per  Shift'!AA32+'Monthly Report per  Shift'!AA65</f>
        <v>0</v>
      </c>
      <c r="Z32" s="31">
        <f t="shared" si="3"/>
        <v>0</v>
      </c>
      <c r="AA32" s="31">
        <f>'Monthly Report per  Shift'!AC32+'Monthly Report per  Shift'!AC65+'Monthly Report per  Shift'!AC98</f>
        <v>0</v>
      </c>
      <c r="AB32" s="31">
        <f>'Monthly Report per  Shift'!AD32+'Monthly Report per  Shift'!AD65+'Monthly Report per  Shift'!AD98</f>
        <v>0</v>
      </c>
      <c r="AC32" s="31">
        <f>'Monthly Report per  Shift'!AE32+'Monthly Report per  Shift'!AE65+'Monthly Report per  Shift'!AE98</f>
        <v>0</v>
      </c>
      <c r="AD32" s="31">
        <f>'Monthly Report per  Shift'!AF32+'Monthly Report per  Shift'!AF65+'Monthly Report per  Shift'!AF98</f>
        <v>0</v>
      </c>
      <c r="AE32" s="67" t="e">
        <f>'23th'!AI195</f>
        <v>#DIV/0!</v>
      </c>
      <c r="AF32" s="67" t="e">
        <f>'23th'!AJ195</f>
        <v>#DIV/0!</v>
      </c>
      <c r="AG32" s="285"/>
      <c r="AH32" s="54">
        <f>'Monthly Report per  Shift'!AJ32+'Monthly Report per  Shift'!AJ65+'Monthly Report per  Shift'!AJ98</f>
        <v>0</v>
      </c>
      <c r="AI32" s="54">
        <f>'Monthly Report per  Shift'!AK32+'Monthly Report per  Shift'!AK65+'Monthly Report per  Shift'!AK98</f>
        <v>0</v>
      </c>
      <c r="AJ32" s="54">
        <f>'Monthly Report per  Shift'!AL32+'Monthly Report per  Shift'!AL65+'Monthly Report per  Shift'!AL98</f>
        <v>0</v>
      </c>
      <c r="AK32" s="54">
        <f>'Monthly Report per  Shift'!AM32+'Monthly Report per  Shift'!AM65+'Monthly Report per  Shift'!AM98</f>
        <v>0</v>
      </c>
      <c r="AL32" s="54">
        <f>'Monthly Report per  Shift'!AN32+'Monthly Report per  Shift'!AN65+'Monthly Report per  Shift'!AN98</f>
        <v>0</v>
      </c>
      <c r="AM32" s="54">
        <f>'Monthly Report per  Shift'!AO32+'Monthly Report per  Shift'!AO65+'Monthly Report per  Shift'!AO98</f>
        <v>0</v>
      </c>
      <c r="AN32" s="54">
        <f>'Monthly Report per  Shift'!AP32+'Monthly Report per  Shift'!AP65+'Monthly Report per  Shift'!AP98</f>
        <v>0</v>
      </c>
      <c r="AO32" s="54">
        <f>'Monthly Report per  Shift'!AQ32+'Monthly Report per  Shift'!AQ65+'Monthly Report per  Shift'!AQ98</f>
        <v>0</v>
      </c>
      <c r="AP32" s="54">
        <f>'Monthly Report per  Shift'!AR32+'Monthly Report per  Shift'!AR65+'Monthly Report per  Shift'!AR98</f>
        <v>0</v>
      </c>
      <c r="AQ32" s="54">
        <f>'Monthly Report per  Shift'!AS32+'Monthly Report per  Shift'!AS65+'Monthly Report per  Shift'!AS98</f>
        <v>0</v>
      </c>
      <c r="AR32" s="54">
        <f>'Monthly Report per  Shift'!AT32+'Monthly Report per  Shift'!AT65+'Monthly Report per  Shift'!AT98</f>
        <v>0</v>
      </c>
      <c r="AS32" s="54">
        <f>'Monthly Report per  Shift'!AU32+'Monthly Report per  Shift'!AU65+'Monthly Report per  Shift'!AU98</f>
        <v>0</v>
      </c>
      <c r="AT32" s="54">
        <f>'Monthly Report per  Shift'!AV32+'Monthly Report per  Shift'!AV65+'Monthly Report per  Shift'!AV98</f>
        <v>0</v>
      </c>
      <c r="AU32" s="54">
        <f>'Monthly Report per  Shift'!AW32+'Monthly Report per  Shift'!AW65+'Monthly Report per  Shift'!AW98</f>
        <v>0</v>
      </c>
      <c r="AV32" s="54">
        <f>'Monthly Report per  Shift'!AX32+'Monthly Report per  Shift'!AX65+'Monthly Report per  Shift'!AX98</f>
        <v>0</v>
      </c>
      <c r="AW32" s="54">
        <f>'Monthly Report per  Shift'!AY32+'Monthly Report per  Shift'!AY65+'Monthly Report per  Shift'!AY98</f>
        <v>0</v>
      </c>
      <c r="AX32" s="13"/>
      <c r="AY32" s="13"/>
      <c r="AZ32" s="14"/>
      <c r="BC32" s="272" t="s">
        <v>287</v>
      </c>
      <c r="BD32" s="351">
        <f>S41/1000</f>
        <v>0</v>
      </c>
      <c r="BE32" s="351"/>
      <c r="CA32" s="6">
        <f t="shared" si="4"/>
        <v>23</v>
      </c>
      <c r="CB32" s="318">
        <f t="shared" si="5"/>
        <v>0</v>
      </c>
      <c r="CC32" s="6">
        <f t="shared" si="6"/>
        <v>0</v>
      </c>
      <c r="CD32" s="319" t="e">
        <f t="shared" si="7"/>
        <v>#DIV/0!</v>
      </c>
      <c r="CE32" s="319" t="e">
        <f t="shared" si="8"/>
        <v>#DIV/0!</v>
      </c>
    </row>
    <row r="33" spans="2:83" ht="21" customHeight="1">
      <c r="B33" s="7">
        <v>24</v>
      </c>
      <c r="C33" s="7">
        <f>'Monthly Report per  Shift'!C33+'Monthly Report per  Shift'!C66+'Monthly Report per  Shift'!C99</f>
        <v>0</v>
      </c>
      <c r="D33" s="280">
        <f t="shared" si="0"/>
        <v>0</v>
      </c>
      <c r="E33" s="54">
        <f>'Monthly Report per  Shift'!E33+'Monthly Report per  Shift'!E66+'Monthly Report per  Shift'!E99</f>
        <v>0</v>
      </c>
      <c r="F33" s="54">
        <f>'Monthly Report per  Shift'!F33+'Monthly Report per  Shift'!F66+'Monthly Report per  Shift'!F99</f>
        <v>0</v>
      </c>
      <c r="G33" s="74" t="str">
        <f t="shared" si="9"/>
        <v/>
      </c>
      <c r="I33" s="12"/>
      <c r="J33" s="7">
        <f>'Monthly Report per  Shift'!L33+'Monthly Report per  Shift'!L66+'Monthly Report per  Shift'!L99</f>
        <v>0</v>
      </c>
      <c r="K33" s="54">
        <f>'Monthly Report per  Shift'!V33+'Monthly Report per  Shift'!V66+'Monthly Report per  Shift'!V99</f>
        <v>0</v>
      </c>
      <c r="L33" s="73">
        <f>'Monthly Report per  Shift'!N33+'Monthly Report per  Shift'!N66+'Monthly Report per  Shift'!N99</f>
        <v>0</v>
      </c>
      <c r="M33" s="54">
        <f>'Monthly Report per  Shift'!O33+'Monthly Report per  Shift'!O66+'Monthly Report per  Shift'!O99</f>
        <v>0</v>
      </c>
      <c r="N33" s="54">
        <f>'Monthly Report per  Shift'!P33+'Monthly Report per  Shift'!P66+'Monthly Report per  Shift'!P99</f>
        <v>0</v>
      </c>
      <c r="O33" s="74" t="str">
        <f t="shared" si="1"/>
        <v/>
      </c>
      <c r="Q33" s="54">
        <f>'Monthly Report per  Shift'!S33+'Monthly Report per  Shift'!S66+'Monthly Report per  Shift'!S99</f>
        <v>0</v>
      </c>
      <c r="R33" s="54">
        <f>'Monthly Report per  Shift'!T33+'Monthly Report per  Shift'!T66+'Monthly Report per  Shift'!T99</f>
        <v>0</v>
      </c>
      <c r="S33" s="54">
        <f>'Monthly Report per  Shift'!U33+'Monthly Report per  Shift'!U66+'Monthly Report per  Shift'!U99</f>
        <v>0</v>
      </c>
      <c r="T33" s="26" t="e">
        <f t="shared" si="2"/>
        <v>#DIV/0!</v>
      </c>
      <c r="U33" s="31">
        <f>'Monthly Report per  Shift'!W33+'Monthly Report per  Shift'!W66</f>
        <v>0</v>
      </c>
      <c r="V33" s="31">
        <f>'Monthly Report per  Shift'!X33+'Monthly Report per  Shift'!X66</f>
        <v>0</v>
      </c>
      <c r="W33" s="31">
        <f>'Monthly Report per  Shift'!Y33+'Monthly Report per  Shift'!Y66</f>
        <v>0</v>
      </c>
      <c r="X33" s="31">
        <f>'Monthly Report per  Shift'!Z33+'Monthly Report per  Shift'!Z66</f>
        <v>0</v>
      </c>
      <c r="Y33" s="31">
        <f>'Monthly Report per  Shift'!AA33+'Monthly Report per  Shift'!AA66</f>
        <v>0</v>
      </c>
      <c r="Z33" s="31">
        <f t="shared" si="3"/>
        <v>0</v>
      </c>
      <c r="AA33" s="31">
        <f>'Monthly Report per  Shift'!AC33+'Monthly Report per  Shift'!AC66+'Monthly Report per  Shift'!AC99</f>
        <v>0</v>
      </c>
      <c r="AB33" s="31">
        <f>'Monthly Report per  Shift'!AD33+'Monthly Report per  Shift'!AD66+'Monthly Report per  Shift'!AD99</f>
        <v>0</v>
      </c>
      <c r="AC33" s="31">
        <f>'Monthly Report per  Shift'!AE33+'Monthly Report per  Shift'!AE66+'Monthly Report per  Shift'!AE99</f>
        <v>0</v>
      </c>
      <c r="AD33" s="31">
        <f>'Monthly Report per  Shift'!AF33+'Monthly Report per  Shift'!AF66+'Monthly Report per  Shift'!AF99</f>
        <v>0</v>
      </c>
      <c r="AE33" s="67" t="e">
        <f>'24th'!AI195</f>
        <v>#DIV/0!</v>
      </c>
      <c r="AF33" s="67" t="e">
        <f>'24th'!AJ195</f>
        <v>#DIV/0!</v>
      </c>
      <c r="AG33" s="285"/>
      <c r="AH33" s="54">
        <f>'Monthly Report per  Shift'!AJ33+'Monthly Report per  Shift'!AJ66+'Monthly Report per  Shift'!AJ99</f>
        <v>0</v>
      </c>
      <c r="AI33" s="54">
        <f>'Monthly Report per  Shift'!AK33+'Monthly Report per  Shift'!AK66+'Monthly Report per  Shift'!AK99</f>
        <v>0</v>
      </c>
      <c r="AJ33" s="54">
        <f>'Monthly Report per  Shift'!AL33+'Monthly Report per  Shift'!AL66+'Monthly Report per  Shift'!AL99</f>
        <v>0</v>
      </c>
      <c r="AK33" s="54">
        <f>'Monthly Report per  Shift'!AM33+'Monthly Report per  Shift'!AM66+'Monthly Report per  Shift'!AM99</f>
        <v>0</v>
      </c>
      <c r="AL33" s="54">
        <f>'Monthly Report per  Shift'!AN33+'Monthly Report per  Shift'!AN66+'Monthly Report per  Shift'!AN99</f>
        <v>0</v>
      </c>
      <c r="AM33" s="54">
        <f>'Monthly Report per  Shift'!AO33+'Monthly Report per  Shift'!AO66+'Monthly Report per  Shift'!AO99</f>
        <v>0</v>
      </c>
      <c r="AN33" s="54">
        <f>'Monthly Report per  Shift'!AP33+'Monthly Report per  Shift'!AP66+'Monthly Report per  Shift'!AP99</f>
        <v>0</v>
      </c>
      <c r="AO33" s="54">
        <f>'Monthly Report per  Shift'!AQ33+'Monthly Report per  Shift'!AQ66+'Monthly Report per  Shift'!AQ99</f>
        <v>0</v>
      </c>
      <c r="AP33" s="54">
        <f>'Monthly Report per  Shift'!AR33+'Monthly Report per  Shift'!AR66+'Monthly Report per  Shift'!AR99</f>
        <v>0</v>
      </c>
      <c r="AQ33" s="54">
        <f>'Monthly Report per  Shift'!AS33+'Monthly Report per  Shift'!AS66+'Monthly Report per  Shift'!AS99</f>
        <v>0</v>
      </c>
      <c r="AR33" s="54">
        <f>'Monthly Report per  Shift'!AT33+'Monthly Report per  Shift'!AT66+'Monthly Report per  Shift'!AT99</f>
        <v>0</v>
      </c>
      <c r="AS33" s="54">
        <f>'Monthly Report per  Shift'!AU33+'Monthly Report per  Shift'!AU66+'Monthly Report per  Shift'!AU99</f>
        <v>0</v>
      </c>
      <c r="AT33" s="54">
        <f>'Monthly Report per  Shift'!AV33+'Monthly Report per  Shift'!AV66+'Monthly Report per  Shift'!AV99</f>
        <v>0</v>
      </c>
      <c r="AU33" s="54">
        <f>'Monthly Report per  Shift'!AW33+'Monthly Report per  Shift'!AW66+'Monthly Report per  Shift'!AW99</f>
        <v>0</v>
      </c>
      <c r="AV33" s="54">
        <f>'Monthly Report per  Shift'!AX33+'Monthly Report per  Shift'!AX66+'Monthly Report per  Shift'!AX99</f>
        <v>0</v>
      </c>
      <c r="AW33" s="54">
        <f>'Monthly Report per  Shift'!AY33+'Monthly Report per  Shift'!AY66+'Monthly Report per  Shift'!AY99</f>
        <v>0</v>
      </c>
      <c r="AX33" s="13"/>
      <c r="AY33" s="13"/>
      <c r="AZ33" s="14"/>
      <c r="BC33" s="272" t="s">
        <v>288</v>
      </c>
      <c r="BD33" s="354">
        <f>N41/60</f>
        <v>0</v>
      </c>
      <c r="BE33" s="354"/>
      <c r="CA33" s="6">
        <f t="shared" si="4"/>
        <v>24</v>
      </c>
      <c r="CB33" s="318">
        <f t="shared" si="5"/>
        <v>0</v>
      </c>
      <c r="CC33" s="6">
        <f t="shared" si="6"/>
        <v>0</v>
      </c>
      <c r="CD33" s="319" t="e">
        <f t="shared" si="7"/>
        <v>#DIV/0!</v>
      </c>
      <c r="CE33" s="319" t="e">
        <f t="shared" si="8"/>
        <v>#DIV/0!</v>
      </c>
    </row>
    <row r="34" spans="2:83" ht="21" customHeight="1">
      <c r="B34" s="7">
        <v>25</v>
      </c>
      <c r="C34" s="7">
        <f>'Monthly Report per  Shift'!C34+'Monthly Report per  Shift'!C67+'Monthly Report per  Shift'!C100</f>
        <v>0</v>
      </c>
      <c r="D34" s="280">
        <f t="shared" si="0"/>
        <v>0</v>
      </c>
      <c r="E34" s="54">
        <f>'Monthly Report per  Shift'!E34+'Monthly Report per  Shift'!E67+'Monthly Report per  Shift'!E100</f>
        <v>0</v>
      </c>
      <c r="F34" s="54">
        <f>'Monthly Report per  Shift'!F34+'Monthly Report per  Shift'!F67+'Monthly Report per  Shift'!F100</f>
        <v>0</v>
      </c>
      <c r="G34" s="74" t="str">
        <f t="shared" si="9"/>
        <v/>
      </c>
      <c r="I34" s="12"/>
      <c r="J34" s="7">
        <f>'Monthly Report per  Shift'!L34+'Monthly Report per  Shift'!L67+'Monthly Report per  Shift'!L100</f>
        <v>0</v>
      </c>
      <c r="K34" s="54">
        <f>'Monthly Report per  Shift'!V34+'Monthly Report per  Shift'!V67+'Monthly Report per  Shift'!V100</f>
        <v>0</v>
      </c>
      <c r="L34" s="73">
        <f>'Monthly Report per  Shift'!N34+'Monthly Report per  Shift'!N67+'Monthly Report per  Shift'!N100</f>
        <v>0</v>
      </c>
      <c r="M34" s="54">
        <f>'Monthly Report per  Shift'!O34+'Monthly Report per  Shift'!O67+'Monthly Report per  Shift'!O100</f>
        <v>0</v>
      </c>
      <c r="N34" s="54">
        <f>'Monthly Report per  Shift'!P34+'Monthly Report per  Shift'!P67+'Monthly Report per  Shift'!P100</f>
        <v>0</v>
      </c>
      <c r="O34" s="74" t="str">
        <f t="shared" si="1"/>
        <v/>
      </c>
      <c r="Q34" s="54">
        <f>'Monthly Report per  Shift'!S34+'Monthly Report per  Shift'!S67+'Monthly Report per  Shift'!S100</f>
        <v>0</v>
      </c>
      <c r="R34" s="54">
        <f>'Monthly Report per  Shift'!T34+'Monthly Report per  Shift'!T67+'Monthly Report per  Shift'!T100</f>
        <v>0</v>
      </c>
      <c r="S34" s="54">
        <f>'Monthly Report per  Shift'!U34+'Monthly Report per  Shift'!U67+'Monthly Report per  Shift'!U100</f>
        <v>0</v>
      </c>
      <c r="T34" s="26" t="e">
        <f t="shared" si="2"/>
        <v>#DIV/0!</v>
      </c>
      <c r="U34" s="31">
        <f>'Monthly Report per  Shift'!W34+'Monthly Report per  Shift'!W67</f>
        <v>0</v>
      </c>
      <c r="V34" s="31">
        <f>'Monthly Report per  Shift'!X34+'Monthly Report per  Shift'!X67</f>
        <v>0</v>
      </c>
      <c r="W34" s="31">
        <f>'Monthly Report per  Shift'!Y34+'Monthly Report per  Shift'!Y67</f>
        <v>0</v>
      </c>
      <c r="X34" s="31">
        <f>'Monthly Report per  Shift'!Z34+'Monthly Report per  Shift'!Z67</f>
        <v>0</v>
      </c>
      <c r="Y34" s="31">
        <f>'Monthly Report per  Shift'!AA34+'Monthly Report per  Shift'!AA67</f>
        <v>0</v>
      </c>
      <c r="Z34" s="31">
        <f t="shared" si="3"/>
        <v>0</v>
      </c>
      <c r="AA34" s="31">
        <f>'Monthly Report per  Shift'!AC34+'Monthly Report per  Shift'!AC67+'Monthly Report per  Shift'!AC100</f>
        <v>0</v>
      </c>
      <c r="AB34" s="31">
        <f>'Monthly Report per  Shift'!AD34+'Monthly Report per  Shift'!AD67+'Monthly Report per  Shift'!AD100</f>
        <v>0</v>
      </c>
      <c r="AC34" s="31">
        <f>'Monthly Report per  Shift'!AE34+'Monthly Report per  Shift'!AE67+'Monthly Report per  Shift'!AE100</f>
        <v>0</v>
      </c>
      <c r="AD34" s="31">
        <f>'Monthly Report per  Shift'!AF34+'Monthly Report per  Shift'!AF67+'Monthly Report per  Shift'!AF100</f>
        <v>0</v>
      </c>
      <c r="AE34" s="67" t="e">
        <f>'25th'!AI195</f>
        <v>#DIV/0!</v>
      </c>
      <c r="AF34" s="67" t="e">
        <f>'25th'!AJ195</f>
        <v>#DIV/0!</v>
      </c>
      <c r="AG34" s="285"/>
      <c r="AH34" s="54">
        <f>'Monthly Report per  Shift'!AJ34+'Monthly Report per  Shift'!AJ67+'Monthly Report per  Shift'!AJ100</f>
        <v>0</v>
      </c>
      <c r="AI34" s="54">
        <f>'Monthly Report per  Shift'!AK34+'Monthly Report per  Shift'!AK67+'Monthly Report per  Shift'!AK100</f>
        <v>0</v>
      </c>
      <c r="AJ34" s="54">
        <f>'Monthly Report per  Shift'!AL34+'Monthly Report per  Shift'!AL67+'Monthly Report per  Shift'!AL100</f>
        <v>0</v>
      </c>
      <c r="AK34" s="54">
        <f>'Monthly Report per  Shift'!AM34+'Monthly Report per  Shift'!AM67+'Monthly Report per  Shift'!AM100</f>
        <v>0</v>
      </c>
      <c r="AL34" s="54">
        <f>'Monthly Report per  Shift'!AN34+'Monthly Report per  Shift'!AN67+'Monthly Report per  Shift'!AN100</f>
        <v>0</v>
      </c>
      <c r="AM34" s="54">
        <f>'Monthly Report per  Shift'!AO34+'Monthly Report per  Shift'!AO67+'Monthly Report per  Shift'!AO100</f>
        <v>0</v>
      </c>
      <c r="AN34" s="54">
        <f>'Monthly Report per  Shift'!AP34+'Monthly Report per  Shift'!AP67+'Monthly Report per  Shift'!AP100</f>
        <v>0</v>
      </c>
      <c r="AO34" s="54">
        <f>'Monthly Report per  Shift'!AQ34+'Monthly Report per  Shift'!AQ67+'Monthly Report per  Shift'!AQ100</f>
        <v>0</v>
      </c>
      <c r="AP34" s="54">
        <f>'Monthly Report per  Shift'!AR34+'Monthly Report per  Shift'!AR67+'Monthly Report per  Shift'!AR100</f>
        <v>0</v>
      </c>
      <c r="AQ34" s="54">
        <f>'Monthly Report per  Shift'!AS34+'Monthly Report per  Shift'!AS67+'Monthly Report per  Shift'!AS100</f>
        <v>0</v>
      </c>
      <c r="AR34" s="54">
        <f>'Monthly Report per  Shift'!AT34+'Monthly Report per  Shift'!AT67+'Monthly Report per  Shift'!AT100</f>
        <v>0</v>
      </c>
      <c r="AS34" s="54">
        <f>'Monthly Report per  Shift'!AU34+'Monthly Report per  Shift'!AU67+'Monthly Report per  Shift'!AU100</f>
        <v>0</v>
      </c>
      <c r="AT34" s="54">
        <f>'Monthly Report per  Shift'!AV34+'Monthly Report per  Shift'!AV67+'Monthly Report per  Shift'!AV100</f>
        <v>0</v>
      </c>
      <c r="AU34" s="54">
        <f>'Monthly Report per  Shift'!AW34+'Monthly Report per  Shift'!AW67+'Monthly Report per  Shift'!AW100</f>
        <v>0</v>
      </c>
      <c r="AV34" s="54">
        <f>'Monthly Report per  Shift'!AX34+'Monthly Report per  Shift'!AX67+'Monthly Report per  Shift'!AX100</f>
        <v>0</v>
      </c>
      <c r="AW34" s="54">
        <f>'Monthly Report per  Shift'!AY34+'Monthly Report per  Shift'!AY67+'Monthly Report per  Shift'!AY100</f>
        <v>0</v>
      </c>
      <c r="AX34" s="13"/>
      <c r="AY34" s="13"/>
      <c r="AZ34" s="14"/>
      <c r="BC34" s="272" t="s">
        <v>289</v>
      </c>
      <c r="BD34" s="354">
        <f>(AI41+AJ41+AK41+AL41+AM41+AP41+AQ41+AR41+AS41+AT41+AU41+AV41)/60</f>
        <v>0</v>
      </c>
      <c r="BE34" s="354"/>
      <c r="CA34" s="6">
        <f t="shared" si="4"/>
        <v>25</v>
      </c>
      <c r="CB34" s="318">
        <f t="shared" si="5"/>
        <v>0</v>
      </c>
      <c r="CC34" s="6">
        <f t="shared" si="6"/>
        <v>0</v>
      </c>
      <c r="CD34" s="319" t="e">
        <f t="shared" si="7"/>
        <v>#DIV/0!</v>
      </c>
      <c r="CE34" s="319" t="e">
        <f t="shared" si="8"/>
        <v>#DIV/0!</v>
      </c>
    </row>
    <row r="35" spans="2:83" ht="21" customHeight="1">
      <c r="B35" s="7">
        <v>26</v>
      </c>
      <c r="C35" s="7">
        <f>'Monthly Report per  Shift'!C35+'Monthly Report per  Shift'!C68+'Monthly Report per  Shift'!C101</f>
        <v>0</v>
      </c>
      <c r="D35" s="280">
        <f t="shared" si="0"/>
        <v>0</v>
      </c>
      <c r="E35" s="54">
        <f>'Monthly Report per  Shift'!E35+'Monthly Report per  Shift'!E68+'Monthly Report per  Shift'!E101</f>
        <v>0</v>
      </c>
      <c r="F35" s="54">
        <f>'Monthly Report per  Shift'!F35+'Monthly Report per  Shift'!F68+'Monthly Report per  Shift'!F101</f>
        <v>0</v>
      </c>
      <c r="G35" s="74" t="str">
        <f t="shared" si="9"/>
        <v/>
      </c>
      <c r="I35" s="12"/>
      <c r="J35" s="7">
        <f>'Monthly Report per  Shift'!L35+'Monthly Report per  Shift'!L68+'Monthly Report per  Shift'!L101</f>
        <v>0</v>
      </c>
      <c r="K35" s="54">
        <f>'Monthly Report per  Shift'!V35+'Monthly Report per  Shift'!V68+'Monthly Report per  Shift'!V101</f>
        <v>0</v>
      </c>
      <c r="L35" s="73">
        <f>'Monthly Report per  Shift'!N35+'Monthly Report per  Shift'!N68+'Monthly Report per  Shift'!N101</f>
        <v>0</v>
      </c>
      <c r="M35" s="54">
        <f>'Monthly Report per  Shift'!O35+'Monthly Report per  Shift'!O68+'Monthly Report per  Shift'!O101</f>
        <v>0</v>
      </c>
      <c r="N35" s="54">
        <f>'Monthly Report per  Shift'!P35+'Monthly Report per  Shift'!P68+'Monthly Report per  Shift'!P101</f>
        <v>0</v>
      </c>
      <c r="O35" s="74" t="str">
        <f t="shared" si="1"/>
        <v/>
      </c>
      <c r="Q35" s="54">
        <f>'Monthly Report per  Shift'!S35+'Monthly Report per  Shift'!S68+'Monthly Report per  Shift'!S101</f>
        <v>0</v>
      </c>
      <c r="R35" s="54">
        <f>'Monthly Report per  Shift'!T35+'Monthly Report per  Shift'!T68+'Monthly Report per  Shift'!T101</f>
        <v>0</v>
      </c>
      <c r="S35" s="54">
        <f>'Monthly Report per  Shift'!U35+'Monthly Report per  Shift'!U68+'Monthly Report per  Shift'!U101</f>
        <v>0</v>
      </c>
      <c r="T35" s="26" t="e">
        <f t="shared" si="2"/>
        <v>#DIV/0!</v>
      </c>
      <c r="U35" s="31">
        <f>'Monthly Report per  Shift'!W35+'Monthly Report per  Shift'!W68</f>
        <v>0</v>
      </c>
      <c r="V35" s="31">
        <f>'Monthly Report per  Shift'!X35+'Monthly Report per  Shift'!X68</f>
        <v>0</v>
      </c>
      <c r="W35" s="31">
        <f>'Monthly Report per  Shift'!Y35+'Monthly Report per  Shift'!Y68</f>
        <v>0</v>
      </c>
      <c r="X35" s="31">
        <f>'Monthly Report per  Shift'!Z35+'Monthly Report per  Shift'!Z68</f>
        <v>0</v>
      </c>
      <c r="Y35" s="31">
        <f>'Monthly Report per  Shift'!AA35+'Monthly Report per  Shift'!AA68</f>
        <v>0</v>
      </c>
      <c r="Z35" s="31">
        <f t="shared" si="3"/>
        <v>0</v>
      </c>
      <c r="AA35" s="31">
        <f>'Monthly Report per  Shift'!AC35+'Monthly Report per  Shift'!AC68+'Monthly Report per  Shift'!AC101</f>
        <v>0</v>
      </c>
      <c r="AB35" s="31">
        <f>'Monthly Report per  Shift'!AD35+'Monthly Report per  Shift'!AD68+'Monthly Report per  Shift'!AD101</f>
        <v>0</v>
      </c>
      <c r="AC35" s="31">
        <f>'Monthly Report per  Shift'!AE35+'Monthly Report per  Shift'!AE68+'Monthly Report per  Shift'!AE101</f>
        <v>0</v>
      </c>
      <c r="AD35" s="31">
        <f>'Monthly Report per  Shift'!AF35+'Monthly Report per  Shift'!AF68+'Monthly Report per  Shift'!AF101</f>
        <v>0</v>
      </c>
      <c r="AE35" s="67" t="e">
        <f>'26th'!AI195</f>
        <v>#DIV/0!</v>
      </c>
      <c r="AF35" s="67" t="e">
        <f>'26th'!AJ195</f>
        <v>#DIV/0!</v>
      </c>
      <c r="AG35" s="285"/>
      <c r="AH35" s="54">
        <f>'Monthly Report per  Shift'!AJ35+'Monthly Report per  Shift'!AJ68+'Monthly Report per  Shift'!AJ101</f>
        <v>0</v>
      </c>
      <c r="AI35" s="54">
        <f>'Monthly Report per  Shift'!AK35+'Monthly Report per  Shift'!AK68+'Monthly Report per  Shift'!AK101</f>
        <v>0</v>
      </c>
      <c r="AJ35" s="54">
        <f>'Monthly Report per  Shift'!AL35+'Monthly Report per  Shift'!AL68+'Monthly Report per  Shift'!AL101</f>
        <v>0</v>
      </c>
      <c r="AK35" s="54">
        <f>'Monthly Report per  Shift'!AM35+'Monthly Report per  Shift'!AM68+'Monthly Report per  Shift'!AM101</f>
        <v>0</v>
      </c>
      <c r="AL35" s="54">
        <f>'Monthly Report per  Shift'!AN35+'Monthly Report per  Shift'!AN68+'Monthly Report per  Shift'!AN101</f>
        <v>0</v>
      </c>
      <c r="AM35" s="54">
        <f>'Monthly Report per  Shift'!AO35+'Monthly Report per  Shift'!AO68+'Monthly Report per  Shift'!AO101</f>
        <v>0</v>
      </c>
      <c r="AN35" s="54">
        <f>'Monthly Report per  Shift'!AP35+'Monthly Report per  Shift'!AP68+'Monthly Report per  Shift'!AP101</f>
        <v>0</v>
      </c>
      <c r="AO35" s="54">
        <f>'Monthly Report per  Shift'!AQ35+'Monthly Report per  Shift'!AQ68+'Monthly Report per  Shift'!AQ101</f>
        <v>0</v>
      </c>
      <c r="AP35" s="54">
        <f>'Monthly Report per  Shift'!AR35+'Monthly Report per  Shift'!AR68+'Monthly Report per  Shift'!AR101</f>
        <v>0</v>
      </c>
      <c r="AQ35" s="54">
        <f>'Monthly Report per  Shift'!AS35+'Monthly Report per  Shift'!AS68+'Monthly Report per  Shift'!AS101</f>
        <v>0</v>
      </c>
      <c r="AR35" s="54">
        <f>'Monthly Report per  Shift'!AT35+'Monthly Report per  Shift'!AT68+'Monthly Report per  Shift'!AT101</f>
        <v>0</v>
      </c>
      <c r="AS35" s="54">
        <f>'Monthly Report per  Shift'!AU35+'Monthly Report per  Shift'!AU68+'Monthly Report per  Shift'!AU101</f>
        <v>0</v>
      </c>
      <c r="AT35" s="54">
        <f>'Monthly Report per  Shift'!AV35+'Monthly Report per  Shift'!AV68+'Monthly Report per  Shift'!AV101</f>
        <v>0</v>
      </c>
      <c r="AU35" s="54">
        <f>'Monthly Report per  Shift'!AW35+'Monthly Report per  Shift'!AW68+'Monthly Report per  Shift'!AW101</f>
        <v>0</v>
      </c>
      <c r="AV35" s="54">
        <f>'Monthly Report per  Shift'!AX35+'Monthly Report per  Shift'!AX68+'Monthly Report per  Shift'!AX101</f>
        <v>0</v>
      </c>
      <c r="AW35" s="54">
        <f>'Monthly Report per  Shift'!AY35+'Monthly Report per  Shift'!AY68+'Monthly Report per  Shift'!AY101</f>
        <v>0</v>
      </c>
      <c r="AX35" s="13"/>
      <c r="AY35" s="13"/>
      <c r="AZ35" s="14"/>
      <c r="BC35" s="272" t="s">
        <v>290</v>
      </c>
      <c r="BD35" s="354">
        <f>(AH41+AN41+AO41+AW41)/60</f>
        <v>0</v>
      </c>
      <c r="BE35" s="354"/>
      <c r="CA35" s="6">
        <f t="shared" si="4"/>
        <v>26</v>
      </c>
      <c r="CB35" s="318">
        <f t="shared" si="5"/>
        <v>0</v>
      </c>
      <c r="CC35" s="6">
        <f t="shared" si="6"/>
        <v>0</v>
      </c>
      <c r="CD35" s="319" t="e">
        <f t="shared" si="7"/>
        <v>#DIV/0!</v>
      </c>
      <c r="CE35" s="319" t="e">
        <f t="shared" si="8"/>
        <v>#DIV/0!</v>
      </c>
    </row>
    <row r="36" spans="2:83" ht="21" customHeight="1">
      <c r="B36" s="7">
        <v>27</v>
      </c>
      <c r="C36" s="7">
        <f>'Monthly Report per  Shift'!C36+'Monthly Report per  Shift'!C69+'Monthly Report per  Shift'!C102</f>
        <v>0</v>
      </c>
      <c r="D36" s="280">
        <f t="shared" si="0"/>
        <v>0</v>
      </c>
      <c r="E36" s="54">
        <f>'Monthly Report per  Shift'!E36+'Monthly Report per  Shift'!E69+'Monthly Report per  Shift'!E102</f>
        <v>0</v>
      </c>
      <c r="F36" s="54">
        <f>'Monthly Report per  Shift'!F36+'Monthly Report per  Shift'!F69+'Monthly Report per  Shift'!F102</f>
        <v>0</v>
      </c>
      <c r="G36" s="74" t="str">
        <f t="shared" si="9"/>
        <v/>
      </c>
      <c r="I36" s="12"/>
      <c r="J36" s="7">
        <f>'Monthly Report per  Shift'!L36+'Monthly Report per  Shift'!L69+'Monthly Report per  Shift'!L102</f>
        <v>0</v>
      </c>
      <c r="K36" s="54">
        <f>'Monthly Report per  Shift'!V36+'Monthly Report per  Shift'!V69+'Monthly Report per  Shift'!V102</f>
        <v>0</v>
      </c>
      <c r="L36" s="73">
        <f>'Monthly Report per  Shift'!N36+'Monthly Report per  Shift'!N69+'Monthly Report per  Shift'!N102</f>
        <v>0</v>
      </c>
      <c r="M36" s="54">
        <f>'Monthly Report per  Shift'!O36+'Monthly Report per  Shift'!O69+'Monthly Report per  Shift'!O102</f>
        <v>0</v>
      </c>
      <c r="N36" s="54">
        <f>'Monthly Report per  Shift'!P36+'Monthly Report per  Shift'!P69+'Monthly Report per  Shift'!P102</f>
        <v>0</v>
      </c>
      <c r="O36" s="74" t="str">
        <f t="shared" si="1"/>
        <v/>
      </c>
      <c r="Q36" s="54">
        <f>'Monthly Report per  Shift'!S36+'Monthly Report per  Shift'!S69+'Monthly Report per  Shift'!S102</f>
        <v>0</v>
      </c>
      <c r="R36" s="54">
        <f>'Monthly Report per  Shift'!T36+'Monthly Report per  Shift'!T69+'Monthly Report per  Shift'!T102</f>
        <v>0</v>
      </c>
      <c r="S36" s="54">
        <f>'Monthly Report per  Shift'!U36+'Monthly Report per  Shift'!U69+'Monthly Report per  Shift'!U102</f>
        <v>0</v>
      </c>
      <c r="T36" s="26" t="e">
        <f t="shared" si="2"/>
        <v>#DIV/0!</v>
      </c>
      <c r="U36" s="31">
        <f>'Monthly Report per  Shift'!W36+'Monthly Report per  Shift'!W69</f>
        <v>0</v>
      </c>
      <c r="V36" s="31">
        <f>'Monthly Report per  Shift'!X36+'Monthly Report per  Shift'!X69</f>
        <v>0</v>
      </c>
      <c r="W36" s="31">
        <f>'Monthly Report per  Shift'!Y36+'Monthly Report per  Shift'!Y69</f>
        <v>0</v>
      </c>
      <c r="X36" s="31">
        <f>'Monthly Report per  Shift'!Z36+'Monthly Report per  Shift'!Z69</f>
        <v>0</v>
      </c>
      <c r="Y36" s="31">
        <f>'Monthly Report per  Shift'!AA36+'Monthly Report per  Shift'!AA69</f>
        <v>0</v>
      </c>
      <c r="Z36" s="31">
        <f t="shared" si="3"/>
        <v>0</v>
      </c>
      <c r="AA36" s="31">
        <f>'Monthly Report per  Shift'!AC36+'Monthly Report per  Shift'!AC69+'Monthly Report per  Shift'!AC102</f>
        <v>0</v>
      </c>
      <c r="AB36" s="31">
        <f>'Monthly Report per  Shift'!AD36+'Monthly Report per  Shift'!AD69+'Monthly Report per  Shift'!AD102</f>
        <v>0</v>
      </c>
      <c r="AC36" s="31">
        <f>'Monthly Report per  Shift'!AE36+'Monthly Report per  Shift'!AE69+'Monthly Report per  Shift'!AE102</f>
        <v>0</v>
      </c>
      <c r="AD36" s="31">
        <f>'Monthly Report per  Shift'!AF36+'Monthly Report per  Shift'!AF69+'Monthly Report per  Shift'!AF102</f>
        <v>0</v>
      </c>
      <c r="AE36" s="67" t="e">
        <f>'27th'!AI195</f>
        <v>#DIV/0!</v>
      </c>
      <c r="AF36" s="67" t="e">
        <f>'27th'!AJ195</f>
        <v>#DIV/0!</v>
      </c>
      <c r="AG36" s="285"/>
      <c r="AH36" s="54">
        <f>'Monthly Report per  Shift'!AJ36+'Monthly Report per  Shift'!AJ69+'Monthly Report per  Shift'!AJ102</f>
        <v>0</v>
      </c>
      <c r="AI36" s="54">
        <f>'Monthly Report per  Shift'!AK36+'Monthly Report per  Shift'!AK69+'Monthly Report per  Shift'!AK102</f>
        <v>0</v>
      </c>
      <c r="AJ36" s="54">
        <f>'Monthly Report per  Shift'!AL36+'Monthly Report per  Shift'!AL69+'Monthly Report per  Shift'!AL102</f>
        <v>0</v>
      </c>
      <c r="AK36" s="54">
        <f>'Monthly Report per  Shift'!AM36+'Monthly Report per  Shift'!AM69+'Monthly Report per  Shift'!AM102</f>
        <v>0</v>
      </c>
      <c r="AL36" s="54">
        <f>'Monthly Report per  Shift'!AN36+'Monthly Report per  Shift'!AN69+'Monthly Report per  Shift'!AN102</f>
        <v>0</v>
      </c>
      <c r="AM36" s="54">
        <f>'Monthly Report per  Shift'!AO36+'Monthly Report per  Shift'!AO69+'Monthly Report per  Shift'!AO102</f>
        <v>0</v>
      </c>
      <c r="AN36" s="54">
        <f>'Monthly Report per  Shift'!AP36+'Monthly Report per  Shift'!AP69+'Monthly Report per  Shift'!AP102</f>
        <v>0</v>
      </c>
      <c r="AO36" s="54">
        <f>'Monthly Report per  Shift'!AQ36+'Monthly Report per  Shift'!AQ69+'Monthly Report per  Shift'!AQ102</f>
        <v>0</v>
      </c>
      <c r="AP36" s="54">
        <f>'Monthly Report per  Shift'!AR36+'Monthly Report per  Shift'!AR69+'Monthly Report per  Shift'!AR102</f>
        <v>0</v>
      </c>
      <c r="AQ36" s="54">
        <f>'Monthly Report per  Shift'!AS36+'Monthly Report per  Shift'!AS69+'Monthly Report per  Shift'!AS102</f>
        <v>0</v>
      </c>
      <c r="AR36" s="54">
        <f>'Monthly Report per  Shift'!AT36+'Monthly Report per  Shift'!AT69+'Monthly Report per  Shift'!AT102</f>
        <v>0</v>
      </c>
      <c r="AS36" s="54">
        <f>'Monthly Report per  Shift'!AU36+'Monthly Report per  Shift'!AU69+'Monthly Report per  Shift'!AU102</f>
        <v>0</v>
      </c>
      <c r="AT36" s="54">
        <f>'Monthly Report per  Shift'!AV36+'Monthly Report per  Shift'!AV69+'Monthly Report per  Shift'!AV102</f>
        <v>0</v>
      </c>
      <c r="AU36" s="54">
        <f>'Monthly Report per  Shift'!AW36+'Monthly Report per  Shift'!AW69+'Monthly Report per  Shift'!AW102</f>
        <v>0</v>
      </c>
      <c r="AV36" s="54">
        <f>'Monthly Report per  Shift'!AX36+'Monthly Report per  Shift'!AX69+'Monthly Report per  Shift'!AX102</f>
        <v>0</v>
      </c>
      <c r="AW36" s="54">
        <f>'Monthly Report per  Shift'!AY36+'Monthly Report per  Shift'!AY69+'Monthly Report per  Shift'!AY102</f>
        <v>0</v>
      </c>
      <c r="AX36" s="13"/>
      <c r="AY36" s="13"/>
      <c r="AZ36" s="14"/>
      <c r="BC36" s="272" t="s">
        <v>291</v>
      </c>
      <c r="BD36" s="354">
        <f>L41/60</f>
        <v>0</v>
      </c>
      <c r="BE36" s="354"/>
      <c r="CA36" s="6">
        <f t="shared" si="4"/>
        <v>27</v>
      </c>
      <c r="CB36" s="318">
        <f t="shared" si="5"/>
        <v>0</v>
      </c>
      <c r="CC36" s="6">
        <f t="shared" si="6"/>
        <v>0</v>
      </c>
      <c r="CD36" s="319" t="e">
        <f t="shared" si="7"/>
        <v>#DIV/0!</v>
      </c>
      <c r="CE36" s="319" t="e">
        <f t="shared" si="8"/>
        <v>#DIV/0!</v>
      </c>
    </row>
    <row r="37" spans="2:83" ht="21" customHeight="1">
      <c r="B37" s="7">
        <v>28</v>
      </c>
      <c r="C37" s="7">
        <f>'Monthly Report per  Shift'!C37+'Monthly Report per  Shift'!C70+'Monthly Report per  Shift'!C103</f>
        <v>0</v>
      </c>
      <c r="D37" s="280">
        <f t="shared" si="0"/>
        <v>0</v>
      </c>
      <c r="E37" s="54">
        <f>'Monthly Report per  Shift'!E37+'Monthly Report per  Shift'!E70+'Monthly Report per  Shift'!E103</f>
        <v>0</v>
      </c>
      <c r="F37" s="54">
        <f>'Monthly Report per  Shift'!F37+'Monthly Report per  Shift'!F70+'Monthly Report per  Shift'!F103</f>
        <v>0</v>
      </c>
      <c r="G37" s="74" t="str">
        <f t="shared" si="9"/>
        <v/>
      </c>
      <c r="I37" s="12"/>
      <c r="J37" s="7">
        <f>'Monthly Report per  Shift'!L37+'Monthly Report per  Shift'!L70+'Monthly Report per  Shift'!L103</f>
        <v>0</v>
      </c>
      <c r="K37" s="54">
        <f>'Monthly Report per  Shift'!V37+'Monthly Report per  Shift'!V70+'Monthly Report per  Shift'!V103</f>
        <v>0</v>
      </c>
      <c r="L37" s="73">
        <f>'Monthly Report per  Shift'!N37+'Monthly Report per  Shift'!N70+'Monthly Report per  Shift'!N103</f>
        <v>0</v>
      </c>
      <c r="M37" s="54">
        <f>'Monthly Report per  Shift'!O37+'Monthly Report per  Shift'!O70+'Monthly Report per  Shift'!O103</f>
        <v>0</v>
      </c>
      <c r="N37" s="54">
        <f>'Monthly Report per  Shift'!P37+'Monthly Report per  Shift'!P70+'Monthly Report per  Shift'!P103</f>
        <v>0</v>
      </c>
      <c r="O37" s="74" t="str">
        <f t="shared" si="1"/>
        <v/>
      </c>
      <c r="Q37" s="54">
        <f>'Monthly Report per  Shift'!S37+'Monthly Report per  Shift'!S70+'Monthly Report per  Shift'!S103</f>
        <v>0</v>
      </c>
      <c r="R37" s="54">
        <f>'Monthly Report per  Shift'!T37+'Monthly Report per  Shift'!T70+'Monthly Report per  Shift'!T103</f>
        <v>0</v>
      </c>
      <c r="S37" s="54">
        <f>'Monthly Report per  Shift'!U37+'Monthly Report per  Shift'!U70+'Monthly Report per  Shift'!U103</f>
        <v>0</v>
      </c>
      <c r="T37" s="26" t="e">
        <f t="shared" si="2"/>
        <v>#DIV/0!</v>
      </c>
      <c r="U37" s="31">
        <f>'Monthly Report per  Shift'!W37+'Monthly Report per  Shift'!W70</f>
        <v>0</v>
      </c>
      <c r="V37" s="31">
        <f>'Monthly Report per  Shift'!X37+'Monthly Report per  Shift'!X70</f>
        <v>0</v>
      </c>
      <c r="W37" s="31">
        <f>'Monthly Report per  Shift'!Y37+'Monthly Report per  Shift'!Y70</f>
        <v>0</v>
      </c>
      <c r="X37" s="31">
        <f>'Monthly Report per  Shift'!Z37+'Monthly Report per  Shift'!Z70</f>
        <v>0</v>
      </c>
      <c r="Y37" s="31">
        <f>'Monthly Report per  Shift'!AA37+'Monthly Report per  Shift'!AA70</f>
        <v>0</v>
      </c>
      <c r="Z37" s="31">
        <f t="shared" si="3"/>
        <v>0</v>
      </c>
      <c r="AA37" s="31">
        <f>'Monthly Report per  Shift'!AC37+'Monthly Report per  Shift'!AC70+'Monthly Report per  Shift'!AC103</f>
        <v>0</v>
      </c>
      <c r="AB37" s="31">
        <f>'Monthly Report per  Shift'!AD37+'Monthly Report per  Shift'!AD70+'Monthly Report per  Shift'!AD103</f>
        <v>0</v>
      </c>
      <c r="AC37" s="31">
        <f>'Monthly Report per  Shift'!AE37+'Monthly Report per  Shift'!AE70+'Monthly Report per  Shift'!AE103</f>
        <v>0</v>
      </c>
      <c r="AD37" s="31">
        <f>'Monthly Report per  Shift'!AF37+'Monthly Report per  Shift'!AF70+'Monthly Report per  Shift'!AF103</f>
        <v>0</v>
      </c>
      <c r="AE37" s="67" t="e">
        <f>'28th'!AI195</f>
        <v>#DIV/0!</v>
      </c>
      <c r="AF37" s="67" t="e">
        <f>'28th'!AJ195</f>
        <v>#DIV/0!</v>
      </c>
      <c r="AG37" s="285"/>
      <c r="AH37" s="54">
        <f>'Monthly Report per  Shift'!AJ37+'Monthly Report per  Shift'!AJ70+'Monthly Report per  Shift'!AJ103</f>
        <v>0</v>
      </c>
      <c r="AI37" s="54">
        <f>'Monthly Report per  Shift'!AK37+'Monthly Report per  Shift'!AK70+'Monthly Report per  Shift'!AK103</f>
        <v>0</v>
      </c>
      <c r="AJ37" s="54">
        <f>'Monthly Report per  Shift'!AL37+'Monthly Report per  Shift'!AL70+'Monthly Report per  Shift'!AL103</f>
        <v>0</v>
      </c>
      <c r="AK37" s="54">
        <f>'Monthly Report per  Shift'!AM37+'Monthly Report per  Shift'!AM70+'Monthly Report per  Shift'!AM103</f>
        <v>0</v>
      </c>
      <c r="AL37" s="54">
        <f>'Monthly Report per  Shift'!AN37+'Monthly Report per  Shift'!AN70+'Monthly Report per  Shift'!AN103</f>
        <v>0</v>
      </c>
      <c r="AM37" s="54">
        <f>'Monthly Report per  Shift'!AO37+'Monthly Report per  Shift'!AO70+'Monthly Report per  Shift'!AO103</f>
        <v>0</v>
      </c>
      <c r="AN37" s="54">
        <f>'Monthly Report per  Shift'!AP37+'Monthly Report per  Shift'!AP70+'Monthly Report per  Shift'!AP103</f>
        <v>0</v>
      </c>
      <c r="AO37" s="54">
        <f>'Monthly Report per  Shift'!AQ37+'Monthly Report per  Shift'!AQ70+'Monthly Report per  Shift'!AQ103</f>
        <v>0</v>
      </c>
      <c r="AP37" s="54">
        <f>'Monthly Report per  Shift'!AR37+'Monthly Report per  Shift'!AR70+'Monthly Report per  Shift'!AR103</f>
        <v>0</v>
      </c>
      <c r="AQ37" s="54">
        <f>'Monthly Report per  Shift'!AS37+'Monthly Report per  Shift'!AS70+'Monthly Report per  Shift'!AS103</f>
        <v>0</v>
      </c>
      <c r="AR37" s="54">
        <f>'Monthly Report per  Shift'!AT37+'Monthly Report per  Shift'!AT70+'Monthly Report per  Shift'!AT103</f>
        <v>0</v>
      </c>
      <c r="AS37" s="54">
        <f>'Monthly Report per  Shift'!AU37+'Monthly Report per  Shift'!AU70+'Monthly Report per  Shift'!AU103</f>
        <v>0</v>
      </c>
      <c r="AT37" s="54">
        <f>'Monthly Report per  Shift'!AV37+'Monthly Report per  Shift'!AV70+'Monthly Report per  Shift'!AV103</f>
        <v>0</v>
      </c>
      <c r="AU37" s="54">
        <f>'Monthly Report per  Shift'!AW37+'Monthly Report per  Shift'!AW70+'Monthly Report per  Shift'!AW103</f>
        <v>0</v>
      </c>
      <c r="AV37" s="54">
        <f>'Monthly Report per  Shift'!AX37+'Monthly Report per  Shift'!AX70+'Monthly Report per  Shift'!AX103</f>
        <v>0</v>
      </c>
      <c r="AW37" s="54">
        <f>'Monthly Report per  Shift'!AY37+'Monthly Report per  Shift'!AY70+'Monthly Report per  Shift'!AY103</f>
        <v>0</v>
      </c>
      <c r="AX37" s="13"/>
      <c r="AY37" s="13"/>
      <c r="AZ37" s="14"/>
      <c r="BC37" s="272" t="s">
        <v>292</v>
      </c>
      <c r="BD37" s="351">
        <f>'Monthly Report data'!F35</f>
        <v>0</v>
      </c>
      <c r="BE37" s="351"/>
      <c r="CA37" s="6">
        <f t="shared" si="4"/>
        <v>28</v>
      </c>
      <c r="CB37" s="318">
        <f t="shared" si="5"/>
        <v>0</v>
      </c>
      <c r="CC37" s="6">
        <f t="shared" si="6"/>
        <v>0</v>
      </c>
      <c r="CD37" s="319" t="e">
        <f t="shared" si="7"/>
        <v>#DIV/0!</v>
      </c>
      <c r="CE37" s="319" t="e">
        <f t="shared" si="8"/>
        <v>#DIV/0!</v>
      </c>
    </row>
    <row r="38" spans="2:83" ht="21" customHeight="1">
      <c r="B38" s="7">
        <v>29</v>
      </c>
      <c r="C38" s="7">
        <f>'Monthly Report per  Shift'!C38+'Monthly Report per  Shift'!C71+'Monthly Report per  Shift'!C104</f>
        <v>0</v>
      </c>
      <c r="D38" s="280">
        <f t="shared" si="0"/>
        <v>0</v>
      </c>
      <c r="E38" s="54">
        <f>'Monthly Report per  Shift'!E38+'Monthly Report per  Shift'!E71+'Monthly Report per  Shift'!E104</f>
        <v>0</v>
      </c>
      <c r="F38" s="54">
        <f>'Monthly Report per  Shift'!F38+'Monthly Report per  Shift'!F71+'Monthly Report per  Shift'!F104</f>
        <v>0</v>
      </c>
      <c r="G38" s="74" t="str">
        <f t="shared" si="9"/>
        <v/>
      </c>
      <c r="I38" s="12"/>
      <c r="J38" s="7">
        <f>'Monthly Report per  Shift'!L38+'Monthly Report per  Shift'!L71+'Monthly Report per  Shift'!L104</f>
        <v>0</v>
      </c>
      <c r="K38" s="54">
        <f>'Monthly Report per  Shift'!V38+'Monthly Report per  Shift'!V71+'Monthly Report per  Shift'!V104</f>
        <v>0</v>
      </c>
      <c r="L38" s="73">
        <f>'Monthly Report per  Shift'!N38+'Monthly Report per  Shift'!N71+'Monthly Report per  Shift'!N104</f>
        <v>0</v>
      </c>
      <c r="M38" s="54">
        <f>'Monthly Report per  Shift'!O38+'Monthly Report per  Shift'!O71+'Monthly Report per  Shift'!O104</f>
        <v>0</v>
      </c>
      <c r="N38" s="54">
        <f>'Monthly Report per  Shift'!P38+'Monthly Report per  Shift'!P71+'Monthly Report per  Shift'!P104</f>
        <v>0</v>
      </c>
      <c r="O38" s="74" t="str">
        <f t="shared" si="1"/>
        <v/>
      </c>
      <c r="Q38" s="54">
        <f>'Monthly Report per  Shift'!S38+'Monthly Report per  Shift'!S71+'Monthly Report per  Shift'!S104</f>
        <v>0</v>
      </c>
      <c r="R38" s="54">
        <f>'Monthly Report per  Shift'!T38+'Monthly Report per  Shift'!T71+'Monthly Report per  Shift'!T104</f>
        <v>0</v>
      </c>
      <c r="S38" s="54">
        <f>'Monthly Report per  Shift'!U38+'Monthly Report per  Shift'!U71+'Monthly Report per  Shift'!U104</f>
        <v>0</v>
      </c>
      <c r="T38" s="26" t="e">
        <f t="shared" si="2"/>
        <v>#DIV/0!</v>
      </c>
      <c r="U38" s="31">
        <f>'Monthly Report per  Shift'!W38+'Monthly Report per  Shift'!W71</f>
        <v>0</v>
      </c>
      <c r="V38" s="31">
        <f>'Monthly Report per  Shift'!X38+'Monthly Report per  Shift'!X71</f>
        <v>0</v>
      </c>
      <c r="W38" s="31">
        <f>'Monthly Report per  Shift'!Y38+'Monthly Report per  Shift'!Y71</f>
        <v>0</v>
      </c>
      <c r="X38" s="31">
        <f>'Monthly Report per  Shift'!Z38+'Monthly Report per  Shift'!Z71</f>
        <v>0</v>
      </c>
      <c r="Y38" s="31">
        <f>'Monthly Report per  Shift'!AA38+'Monthly Report per  Shift'!AA71</f>
        <v>0</v>
      </c>
      <c r="Z38" s="31">
        <f t="shared" si="3"/>
        <v>0</v>
      </c>
      <c r="AA38" s="31">
        <f>'Monthly Report per  Shift'!AC38+'Monthly Report per  Shift'!AC71+'Monthly Report per  Shift'!AC104</f>
        <v>0</v>
      </c>
      <c r="AB38" s="31">
        <f>'Monthly Report per  Shift'!AD38+'Monthly Report per  Shift'!AD71+'Monthly Report per  Shift'!AD104</f>
        <v>0</v>
      </c>
      <c r="AC38" s="31">
        <f>'Monthly Report per  Shift'!AE38+'Monthly Report per  Shift'!AE71+'Monthly Report per  Shift'!AE104</f>
        <v>0</v>
      </c>
      <c r="AD38" s="31">
        <f>'Monthly Report per  Shift'!AF38+'Monthly Report per  Shift'!AF71+'Monthly Report per  Shift'!AF104</f>
        <v>0</v>
      </c>
      <c r="AE38" s="67" t="e">
        <f>'29th'!AI195</f>
        <v>#DIV/0!</v>
      </c>
      <c r="AF38" s="67" t="e">
        <f>'29th'!AJ195</f>
        <v>#DIV/0!</v>
      </c>
      <c r="AG38" s="285"/>
      <c r="AH38" s="54">
        <f>'Monthly Report per  Shift'!AJ38+'Monthly Report per  Shift'!AJ71+'Monthly Report per  Shift'!AJ104</f>
        <v>0</v>
      </c>
      <c r="AI38" s="54">
        <f>'Monthly Report per  Shift'!AK38+'Monthly Report per  Shift'!AK71+'Monthly Report per  Shift'!AK104</f>
        <v>0</v>
      </c>
      <c r="AJ38" s="54">
        <f>'Monthly Report per  Shift'!AL38+'Monthly Report per  Shift'!AL71+'Monthly Report per  Shift'!AL104</f>
        <v>0</v>
      </c>
      <c r="AK38" s="54">
        <f>'Monthly Report per  Shift'!AM38+'Monthly Report per  Shift'!AM71+'Monthly Report per  Shift'!AM104</f>
        <v>0</v>
      </c>
      <c r="AL38" s="54">
        <f>'Monthly Report per  Shift'!AN38+'Monthly Report per  Shift'!AN71+'Monthly Report per  Shift'!AN104</f>
        <v>0</v>
      </c>
      <c r="AM38" s="54">
        <f>'Monthly Report per  Shift'!AO38+'Monthly Report per  Shift'!AO71+'Monthly Report per  Shift'!AO104</f>
        <v>0</v>
      </c>
      <c r="AN38" s="54">
        <f>'Monthly Report per  Shift'!AP38+'Monthly Report per  Shift'!AP71+'Monthly Report per  Shift'!AP104</f>
        <v>0</v>
      </c>
      <c r="AO38" s="54">
        <f>'Monthly Report per  Shift'!AQ38+'Monthly Report per  Shift'!AQ71+'Monthly Report per  Shift'!AQ104</f>
        <v>0</v>
      </c>
      <c r="AP38" s="54">
        <f>'Monthly Report per  Shift'!AR38+'Monthly Report per  Shift'!AR71+'Monthly Report per  Shift'!AR104</f>
        <v>0</v>
      </c>
      <c r="AQ38" s="54">
        <f>'Monthly Report per  Shift'!AS38+'Monthly Report per  Shift'!AS71+'Monthly Report per  Shift'!AS104</f>
        <v>0</v>
      </c>
      <c r="AR38" s="54">
        <f>'Monthly Report per  Shift'!AT38+'Monthly Report per  Shift'!AT71+'Monthly Report per  Shift'!AT104</f>
        <v>0</v>
      </c>
      <c r="AS38" s="54">
        <f>'Monthly Report per  Shift'!AU38+'Monthly Report per  Shift'!AU71+'Monthly Report per  Shift'!AU104</f>
        <v>0</v>
      </c>
      <c r="AT38" s="54">
        <f>'Monthly Report per  Shift'!AV38+'Monthly Report per  Shift'!AV71+'Monthly Report per  Shift'!AV104</f>
        <v>0</v>
      </c>
      <c r="AU38" s="54">
        <f>'Monthly Report per  Shift'!AW38+'Monthly Report per  Shift'!AW71+'Monthly Report per  Shift'!AW104</f>
        <v>0</v>
      </c>
      <c r="AV38" s="54">
        <f>'Monthly Report per  Shift'!AX38+'Monthly Report per  Shift'!AX71+'Monthly Report per  Shift'!AX104</f>
        <v>0</v>
      </c>
      <c r="AW38" s="54">
        <f>'Monthly Report per  Shift'!AY38+'Monthly Report per  Shift'!AY71+'Monthly Report per  Shift'!AY104</f>
        <v>0</v>
      </c>
      <c r="AX38" s="13"/>
      <c r="AY38" s="13"/>
      <c r="AZ38" s="14"/>
      <c r="BC38" s="272" t="s">
        <v>293</v>
      </c>
      <c r="BD38" s="351">
        <f>'Monthly Report data'!AF36</f>
        <v>0</v>
      </c>
      <c r="BE38" s="351"/>
      <c r="CA38" s="6">
        <f t="shared" si="4"/>
        <v>29</v>
      </c>
      <c r="CB38" s="318">
        <f t="shared" si="5"/>
        <v>0</v>
      </c>
      <c r="CC38" s="6">
        <f t="shared" si="6"/>
        <v>0</v>
      </c>
      <c r="CD38" s="319" t="e">
        <f t="shared" si="7"/>
        <v>#DIV/0!</v>
      </c>
      <c r="CE38" s="319" t="e">
        <f t="shared" si="8"/>
        <v>#DIV/0!</v>
      </c>
    </row>
    <row r="39" spans="2:83" ht="21" customHeight="1">
      <c r="B39" s="7">
        <v>30</v>
      </c>
      <c r="C39" s="7">
        <f>'Monthly Report per  Shift'!C39+'Monthly Report per  Shift'!C72+'Monthly Report per  Shift'!C105</f>
        <v>0</v>
      </c>
      <c r="D39" s="62">
        <f t="shared" si="0"/>
        <v>0</v>
      </c>
      <c r="E39" s="282">
        <f>'Monthly Report per  Shift'!E39+'Monthly Report per  Shift'!E72+'Monthly Report per  Shift'!E105</f>
        <v>0</v>
      </c>
      <c r="F39" s="282">
        <f>'Monthly Report per  Shift'!F39+'Monthly Report per  Shift'!F72+'Monthly Report per  Shift'!F105</f>
        <v>0</v>
      </c>
      <c r="G39" s="54" t="str">
        <f t="shared" si="9"/>
        <v/>
      </c>
      <c r="I39" s="12"/>
      <c r="J39" s="7">
        <f>'Monthly Report per  Shift'!L39+'Monthly Report per  Shift'!L72+'Monthly Report per  Shift'!L105</f>
        <v>0</v>
      </c>
      <c r="K39" s="54">
        <f>'Monthly Report per  Shift'!V39+'Monthly Report per  Shift'!V72+'Monthly Report per  Shift'!V105</f>
        <v>0</v>
      </c>
      <c r="L39" s="73">
        <f>'Monthly Report per  Shift'!N39+'Monthly Report per  Shift'!N72+'Monthly Report per  Shift'!N105</f>
        <v>0</v>
      </c>
      <c r="M39" s="54">
        <f>'Monthly Report per  Shift'!O39+'Monthly Report per  Shift'!O72+'Monthly Report per  Shift'!O105</f>
        <v>0</v>
      </c>
      <c r="N39" s="54">
        <f>'Monthly Report per  Shift'!P39+'Monthly Report per  Shift'!P72+'Monthly Report per  Shift'!P105</f>
        <v>0</v>
      </c>
      <c r="O39" s="74" t="str">
        <f t="shared" si="1"/>
        <v/>
      </c>
      <c r="Q39" s="54">
        <f>'Monthly Report per  Shift'!S39+'Monthly Report per  Shift'!S72+'Monthly Report per  Shift'!S105</f>
        <v>0</v>
      </c>
      <c r="R39" s="54">
        <f>'Monthly Report per  Shift'!T39+'Monthly Report per  Shift'!T72+'Monthly Report per  Shift'!T105</f>
        <v>0</v>
      </c>
      <c r="S39" s="54">
        <f>'Monthly Report per  Shift'!U39+'Monthly Report per  Shift'!U72+'Monthly Report per  Shift'!U105</f>
        <v>0</v>
      </c>
      <c r="T39" s="26" t="e">
        <f t="shared" si="2"/>
        <v>#DIV/0!</v>
      </c>
      <c r="U39" s="31">
        <f>'Monthly Report per  Shift'!W39+'Monthly Report per  Shift'!W72</f>
        <v>0</v>
      </c>
      <c r="V39" s="31">
        <f>'Monthly Report per  Shift'!X39+'Monthly Report per  Shift'!X72</f>
        <v>0</v>
      </c>
      <c r="W39" s="31">
        <f>'Monthly Report per  Shift'!Y39+'Monthly Report per  Shift'!Y72</f>
        <v>0</v>
      </c>
      <c r="X39" s="31">
        <f>'Monthly Report per  Shift'!Z39+'Monthly Report per  Shift'!Z72</f>
        <v>0</v>
      </c>
      <c r="Y39" s="31">
        <f>'Monthly Report per  Shift'!AA39+'Monthly Report per  Shift'!AA72</f>
        <v>0</v>
      </c>
      <c r="Z39" s="31">
        <f t="shared" si="3"/>
        <v>0</v>
      </c>
      <c r="AA39" s="31">
        <f>'Monthly Report per  Shift'!AC39+'Monthly Report per  Shift'!AC72+'Monthly Report per  Shift'!AC105</f>
        <v>0</v>
      </c>
      <c r="AB39" s="31">
        <f>'Monthly Report per  Shift'!AD39+'Monthly Report per  Shift'!AD72+'Monthly Report per  Shift'!AD105</f>
        <v>0</v>
      </c>
      <c r="AC39" s="31">
        <f>'Monthly Report per  Shift'!AE39+'Monthly Report per  Shift'!AE72+'Monthly Report per  Shift'!AE105</f>
        <v>0</v>
      </c>
      <c r="AD39" s="31">
        <f>'Monthly Report per  Shift'!AF39+'Monthly Report per  Shift'!AF72+'Monthly Report per  Shift'!AF105</f>
        <v>0</v>
      </c>
      <c r="AE39" s="67" t="e">
        <f>'30th'!AI195</f>
        <v>#DIV/0!</v>
      </c>
      <c r="AF39" s="67" t="e">
        <f>'30th'!AJ195</f>
        <v>#DIV/0!</v>
      </c>
      <c r="AG39" s="230"/>
      <c r="AH39" s="282">
        <f>'Monthly Report per  Shift'!AJ39+'Monthly Report per  Shift'!AJ72+'Monthly Report per  Shift'!AJ105</f>
        <v>0</v>
      </c>
      <c r="AI39" s="282">
        <f>'Monthly Report per  Shift'!AK39+'Monthly Report per  Shift'!AK72+'Monthly Report per  Shift'!AK105</f>
        <v>0</v>
      </c>
      <c r="AJ39" s="282">
        <f>'Monthly Report per  Shift'!AL39+'Monthly Report per  Shift'!AL72+'Monthly Report per  Shift'!AL105</f>
        <v>0</v>
      </c>
      <c r="AK39" s="282">
        <f>'Monthly Report per  Shift'!AM39+'Monthly Report per  Shift'!AM72+'Monthly Report per  Shift'!AM105</f>
        <v>0</v>
      </c>
      <c r="AL39" s="282">
        <f>'Monthly Report per  Shift'!AN39+'Monthly Report per  Shift'!AN72+'Monthly Report per  Shift'!AN105</f>
        <v>0</v>
      </c>
      <c r="AM39" s="282">
        <f>'Monthly Report per  Shift'!AO39+'Monthly Report per  Shift'!AO72+'Monthly Report per  Shift'!AO105</f>
        <v>0</v>
      </c>
      <c r="AN39" s="282">
        <f>'Monthly Report per  Shift'!AP39+'Monthly Report per  Shift'!AP72+'Monthly Report per  Shift'!AP105</f>
        <v>0</v>
      </c>
      <c r="AO39" s="282">
        <f>'Monthly Report per  Shift'!AQ39+'Monthly Report per  Shift'!AQ72+'Monthly Report per  Shift'!AQ105</f>
        <v>0</v>
      </c>
      <c r="AP39" s="282">
        <f>'Monthly Report per  Shift'!AR39+'Monthly Report per  Shift'!AR72+'Monthly Report per  Shift'!AR105</f>
        <v>0</v>
      </c>
      <c r="AQ39" s="282">
        <f>'Monthly Report per  Shift'!AS39+'Monthly Report per  Shift'!AS72+'Monthly Report per  Shift'!AS105</f>
        <v>0</v>
      </c>
      <c r="AR39" s="282">
        <f>'Monthly Report per  Shift'!AT39+'Monthly Report per  Shift'!AT72+'Monthly Report per  Shift'!AT105</f>
        <v>0</v>
      </c>
      <c r="AS39" s="282">
        <f>'Monthly Report per  Shift'!AU39+'Monthly Report per  Shift'!AU72+'Monthly Report per  Shift'!AU105</f>
        <v>0</v>
      </c>
      <c r="AT39" s="282">
        <f>'Monthly Report per  Shift'!AV39+'Monthly Report per  Shift'!AV72+'Monthly Report per  Shift'!AV105</f>
        <v>0</v>
      </c>
      <c r="AU39" s="282">
        <f>'Monthly Report per  Shift'!AW39+'Monthly Report per  Shift'!AW72+'Monthly Report per  Shift'!AW105</f>
        <v>0</v>
      </c>
      <c r="AV39" s="282">
        <f>'Monthly Report per  Shift'!AX39+'Monthly Report per  Shift'!AX72+'Monthly Report per  Shift'!AX105</f>
        <v>0</v>
      </c>
      <c r="AW39" s="282">
        <f>'Monthly Report per  Shift'!AY39+'Monthly Report per  Shift'!AY72+'Monthly Report per  Shift'!AY105</f>
        <v>0</v>
      </c>
      <c r="AX39" s="12"/>
      <c r="AY39" s="13"/>
      <c r="AZ39" s="14"/>
      <c r="BC39" s="272" t="s">
        <v>294</v>
      </c>
      <c r="BD39" s="351">
        <f>'Monthly Report data'!AG36</f>
        <v>0</v>
      </c>
      <c r="BE39" s="351"/>
      <c r="CA39" s="6">
        <f t="shared" si="4"/>
        <v>30</v>
      </c>
      <c r="CB39" s="318">
        <f t="shared" si="5"/>
        <v>0</v>
      </c>
      <c r="CC39" s="6">
        <f t="shared" si="6"/>
        <v>0</v>
      </c>
      <c r="CD39" s="319" t="e">
        <f t="shared" si="7"/>
        <v>#DIV/0!</v>
      </c>
      <c r="CE39" s="319" t="e">
        <f t="shared" si="8"/>
        <v>#DIV/0!</v>
      </c>
    </row>
    <row r="40" spans="2:83" ht="21" customHeight="1">
      <c r="B40" s="7">
        <v>31</v>
      </c>
      <c r="C40" s="7">
        <f>'Monthly Report per  Shift'!C40+'Monthly Report per  Shift'!C73+'Monthly Report per  Shift'!C106</f>
        <v>0</v>
      </c>
      <c r="D40" s="62">
        <f t="shared" si="0"/>
        <v>0</v>
      </c>
      <c r="E40" s="54">
        <f>'Monthly Report per  Shift'!E40+'Monthly Report per  Shift'!E73+'Monthly Report per  Shift'!E106</f>
        <v>0</v>
      </c>
      <c r="F40" s="54">
        <f>'Monthly Report per  Shift'!F40+'Monthly Report per  Shift'!F73+'Monthly Report per  Shift'!F106</f>
        <v>0</v>
      </c>
      <c r="G40" s="54" t="str">
        <f t="shared" si="9"/>
        <v/>
      </c>
      <c r="I40" s="12"/>
      <c r="J40" s="7">
        <f>'Monthly Report per  Shift'!L40+'Monthly Report per  Shift'!L73+'Monthly Report per  Shift'!L106</f>
        <v>0</v>
      </c>
      <c r="K40" s="54">
        <f>'Monthly Report per  Shift'!V40+'Monthly Report per  Shift'!V73+'Monthly Report per  Shift'!V106</f>
        <v>0</v>
      </c>
      <c r="L40" s="74">
        <f>'Monthly Report per  Shift'!N40+'Monthly Report per  Shift'!N73+'Monthly Report per  Shift'!N106</f>
        <v>0</v>
      </c>
      <c r="M40" s="74">
        <f>'Monthly Report per  Shift'!O40+'Monthly Report per  Shift'!O73+'Monthly Report per  Shift'!O106</f>
        <v>0</v>
      </c>
      <c r="N40" s="74">
        <f>'Monthly Report per  Shift'!P40+'Monthly Report per  Shift'!P73+'Monthly Report per  Shift'!P106</f>
        <v>0</v>
      </c>
      <c r="O40" s="54" t="str">
        <f t="shared" si="1"/>
        <v/>
      </c>
      <c r="Q40" s="54">
        <f>'Monthly Report per  Shift'!S40+'Monthly Report per  Shift'!S73+'Monthly Report per  Shift'!S106</f>
        <v>0</v>
      </c>
      <c r="R40" s="54">
        <f>'Monthly Report per  Shift'!T40+'Monthly Report per  Shift'!T73+'Monthly Report per  Shift'!T106</f>
        <v>0</v>
      </c>
      <c r="S40" s="54">
        <f>'Monthly Report per  Shift'!U40+'Monthly Report per  Shift'!U73+'Monthly Report per  Shift'!U106</f>
        <v>0</v>
      </c>
      <c r="T40" s="26" t="e">
        <f t="shared" si="2"/>
        <v>#DIV/0!</v>
      </c>
      <c r="U40" s="31">
        <f>'Monthly Report per  Shift'!W40+'Monthly Report per  Shift'!W73</f>
        <v>0</v>
      </c>
      <c r="V40" s="31">
        <f>'Monthly Report per  Shift'!X40+'Monthly Report per  Shift'!X73</f>
        <v>0</v>
      </c>
      <c r="W40" s="31">
        <f>'Monthly Report per  Shift'!Y40+'Monthly Report per  Shift'!Y73</f>
        <v>0</v>
      </c>
      <c r="X40" s="31">
        <f>'Monthly Report per  Shift'!Z40+'Monthly Report per  Shift'!Z73</f>
        <v>0</v>
      </c>
      <c r="Y40" s="31">
        <f>'Monthly Report per  Shift'!AA40+'Monthly Report per  Shift'!AA73</f>
        <v>0</v>
      </c>
      <c r="Z40" s="31">
        <f t="shared" si="3"/>
        <v>0</v>
      </c>
      <c r="AA40" s="31">
        <f>'Monthly Report per  Shift'!AC40+'Monthly Report per  Shift'!AC73+'Monthly Report per  Shift'!AC106</f>
        <v>0</v>
      </c>
      <c r="AB40" s="31">
        <f>'Monthly Report per  Shift'!AD40+'Monthly Report per  Shift'!AD73+'Monthly Report per  Shift'!AD106</f>
        <v>0</v>
      </c>
      <c r="AC40" s="31">
        <f>'Monthly Report per  Shift'!AE40+'Monthly Report per  Shift'!AE73+'Monthly Report per  Shift'!AE106</f>
        <v>0</v>
      </c>
      <c r="AD40" s="31">
        <f>'Monthly Report per  Shift'!AF40+'Monthly Report per  Shift'!AF73+'Monthly Report per  Shift'!AF106</f>
        <v>0</v>
      </c>
      <c r="AE40" s="67" t="e">
        <f>'31th'!AI195</f>
        <v>#DIV/0!</v>
      </c>
      <c r="AF40" s="67" t="e">
        <f>'31th'!AJ195</f>
        <v>#DIV/0!</v>
      </c>
      <c r="AG40" s="230"/>
      <c r="AH40" s="54">
        <f>'Monthly Report per  Shift'!AJ40+'Monthly Report per  Shift'!AJ73+'Monthly Report per  Shift'!AJ106</f>
        <v>0</v>
      </c>
      <c r="AI40" s="54">
        <f>'Monthly Report per  Shift'!AK40+'Monthly Report per  Shift'!AK73+'Monthly Report per  Shift'!AK106</f>
        <v>0</v>
      </c>
      <c r="AJ40" s="54">
        <f>'Monthly Report per  Shift'!AL40+'Monthly Report per  Shift'!AL73+'Monthly Report per  Shift'!AL106</f>
        <v>0</v>
      </c>
      <c r="AK40" s="54">
        <f>'Monthly Report per  Shift'!AM40+'Monthly Report per  Shift'!AM73+'Monthly Report per  Shift'!AM106</f>
        <v>0</v>
      </c>
      <c r="AL40" s="54">
        <f>'Monthly Report per  Shift'!AN40+'Monthly Report per  Shift'!AN73+'Monthly Report per  Shift'!AN106</f>
        <v>0</v>
      </c>
      <c r="AM40" s="54">
        <f>'Monthly Report per  Shift'!AO40+'Monthly Report per  Shift'!AO73+'Monthly Report per  Shift'!AO106</f>
        <v>0</v>
      </c>
      <c r="AN40" s="54">
        <f>'Monthly Report per  Shift'!AP40+'Monthly Report per  Shift'!AP73+'Monthly Report per  Shift'!AP106</f>
        <v>0</v>
      </c>
      <c r="AO40" s="54">
        <f>'Monthly Report per  Shift'!AQ40+'Monthly Report per  Shift'!AQ73+'Monthly Report per  Shift'!AQ106</f>
        <v>0</v>
      </c>
      <c r="AP40" s="54">
        <f>'Monthly Report per  Shift'!AR40+'Monthly Report per  Shift'!AR73+'Monthly Report per  Shift'!AR106</f>
        <v>0</v>
      </c>
      <c r="AQ40" s="54">
        <f>'Monthly Report per  Shift'!AS40+'Monthly Report per  Shift'!AS73+'Monthly Report per  Shift'!AS106</f>
        <v>0</v>
      </c>
      <c r="AR40" s="54">
        <f>'Monthly Report per  Shift'!AT40+'Monthly Report per  Shift'!AT73+'Monthly Report per  Shift'!AT106</f>
        <v>0</v>
      </c>
      <c r="AS40" s="54">
        <f>'Monthly Report per  Shift'!AU40+'Monthly Report per  Shift'!AU73+'Monthly Report per  Shift'!AU106</f>
        <v>0</v>
      </c>
      <c r="AT40" s="54">
        <f>'Monthly Report per  Shift'!AV40+'Monthly Report per  Shift'!AV73+'Monthly Report per  Shift'!AV106</f>
        <v>0</v>
      </c>
      <c r="AU40" s="54">
        <f>'Monthly Report per  Shift'!AW40+'Monthly Report per  Shift'!AW73+'Monthly Report per  Shift'!AW106</f>
        <v>0</v>
      </c>
      <c r="AV40" s="54">
        <f>'Monthly Report per  Shift'!AX40+'Monthly Report per  Shift'!AX73+'Monthly Report per  Shift'!AX106</f>
        <v>0</v>
      </c>
      <c r="AW40" s="54">
        <f>'Monthly Report per  Shift'!AY40+'Monthly Report per  Shift'!AY73+'Monthly Report per  Shift'!AY106</f>
        <v>0</v>
      </c>
      <c r="AX40" s="12"/>
      <c r="AY40" s="13"/>
      <c r="AZ40" s="14"/>
      <c r="BC40" s="272" t="s">
        <v>295</v>
      </c>
      <c r="BD40" s="351">
        <f>'Monthly Report per  Shift'!I108/1000</f>
        <v>0</v>
      </c>
      <c r="BE40" s="351"/>
      <c r="CA40" s="6">
        <f>B40</f>
        <v>31</v>
      </c>
      <c r="CB40" s="318">
        <f t="shared" si="5"/>
        <v>0</v>
      </c>
      <c r="CC40" s="6">
        <f t="shared" si="6"/>
        <v>0</v>
      </c>
      <c r="CD40" s="319" t="e">
        <f t="shared" si="7"/>
        <v>#DIV/0!</v>
      </c>
      <c r="CE40" s="319" t="e">
        <f t="shared" si="8"/>
        <v>#DIV/0!</v>
      </c>
    </row>
    <row r="41" spans="2:83" ht="24" customHeight="1">
      <c r="B41" s="59" t="s">
        <v>21</v>
      </c>
      <c r="C41" s="28"/>
      <c r="D41" s="6"/>
      <c r="E41" s="54">
        <f>SUM(E10:E40)</f>
        <v>0</v>
      </c>
      <c r="F41" s="54">
        <f>SUM(F10:F40)</f>
        <v>0</v>
      </c>
      <c r="G41" s="54" t="str">
        <f t="shared" si="9"/>
        <v/>
      </c>
      <c r="I41" s="9"/>
      <c r="J41" s="7">
        <f>SUM(J10:J40)</f>
        <v>0</v>
      </c>
      <c r="K41" s="7">
        <f>SUM(K10:K40)</f>
        <v>0</v>
      </c>
      <c r="L41" s="7">
        <f>SUM(L10:L40)</f>
        <v>0</v>
      </c>
      <c r="M41" s="54">
        <f>SUM(M10:M40)</f>
        <v>0</v>
      </c>
      <c r="N41" s="54">
        <f>SUM(N10:N40)</f>
        <v>0</v>
      </c>
      <c r="O41" s="54" t="e">
        <f>IF(N41="","",M41/(N41/60))</f>
        <v>#DIV/0!</v>
      </c>
      <c r="Q41" s="54">
        <f>SUM(Q10:Q40)</f>
        <v>0</v>
      </c>
      <c r="R41" s="54">
        <f>SUM(R10:R40)</f>
        <v>0</v>
      </c>
      <c r="S41" s="54">
        <f>SUM(S10:S40)</f>
        <v>0</v>
      </c>
      <c r="T41" s="26" t="e">
        <f>K41/J41</f>
        <v>#DIV/0!</v>
      </c>
      <c r="U41" s="31">
        <f>SUM(U10:U40)</f>
        <v>0</v>
      </c>
      <c r="V41" s="31">
        <f>SUM(V10:V40)</f>
        <v>0</v>
      </c>
      <c r="W41" s="31">
        <f t="shared" ref="W41:AD41" si="15">SUM(W10:W40)</f>
        <v>0</v>
      </c>
      <c r="X41" s="31">
        <f t="shared" si="15"/>
        <v>0</v>
      </c>
      <c r="Y41" s="31">
        <f t="shared" si="15"/>
        <v>0</v>
      </c>
      <c r="Z41" s="31">
        <f t="shared" si="15"/>
        <v>0</v>
      </c>
      <c r="AA41" s="54">
        <f t="shared" si="15"/>
        <v>0</v>
      </c>
      <c r="AB41" s="54">
        <f t="shared" si="15"/>
        <v>0</v>
      </c>
      <c r="AC41" s="54">
        <f t="shared" si="15"/>
        <v>0</v>
      </c>
      <c r="AD41" s="54">
        <f t="shared" si="15"/>
        <v>0</v>
      </c>
      <c r="AE41" s="67" t="e">
        <f>AD41/S41</f>
        <v>#DIV/0!</v>
      </c>
      <c r="AF41" s="67" t="e">
        <f>(AD41+AC41)/S41</f>
        <v>#DIV/0!</v>
      </c>
      <c r="AG41" s="65"/>
      <c r="AH41" s="7">
        <f>SUM(AH10:AH40)</f>
        <v>0</v>
      </c>
      <c r="AI41" s="7">
        <f>SUM(AI10:AI40)</f>
        <v>0</v>
      </c>
      <c r="AJ41" s="7">
        <f t="shared" ref="AJ41:AW41" si="16">SUM(AJ10:AJ40)</f>
        <v>0</v>
      </c>
      <c r="AK41" s="7">
        <f t="shared" si="16"/>
        <v>0</v>
      </c>
      <c r="AL41" s="7">
        <f t="shared" si="16"/>
        <v>0</v>
      </c>
      <c r="AM41" s="7">
        <f t="shared" si="16"/>
        <v>0</v>
      </c>
      <c r="AN41" s="7">
        <f t="shared" si="16"/>
        <v>0</v>
      </c>
      <c r="AO41" s="7">
        <f t="shared" si="16"/>
        <v>0</v>
      </c>
      <c r="AP41" s="7">
        <f t="shared" si="16"/>
        <v>0</v>
      </c>
      <c r="AQ41" s="7">
        <f t="shared" si="16"/>
        <v>0</v>
      </c>
      <c r="AR41" s="7">
        <f t="shared" si="16"/>
        <v>0</v>
      </c>
      <c r="AS41" s="7">
        <f t="shared" si="16"/>
        <v>0</v>
      </c>
      <c r="AT41" s="7">
        <f t="shared" si="16"/>
        <v>0</v>
      </c>
      <c r="AU41" s="7">
        <f t="shared" si="16"/>
        <v>0</v>
      </c>
      <c r="AV41" s="7">
        <f t="shared" si="16"/>
        <v>0</v>
      </c>
      <c r="AW41" s="7">
        <f t="shared" si="16"/>
        <v>0</v>
      </c>
      <c r="AX41" s="8">
        <f>SUM(AM41:AW41)</f>
        <v>0</v>
      </c>
      <c r="AY41" s="9">
        <f>AI41+AJ41+AK41+AL41+AM41+AP41+AQ41+AR41+AS41+AT41+AU41+AV41</f>
        <v>0</v>
      </c>
      <c r="AZ41" s="9">
        <f>AH41+AO41+AP41+AW41</f>
        <v>0</v>
      </c>
      <c r="BC41" s="273" t="s">
        <v>296</v>
      </c>
      <c r="BD41" s="352">
        <f>AD41/1000</f>
        <v>0</v>
      </c>
      <c r="BE41" s="352"/>
      <c r="CA41" s="6" t="s">
        <v>347</v>
      </c>
      <c r="CB41" s="318">
        <f>SUM(CB10:CB40)</f>
        <v>0</v>
      </c>
      <c r="CC41" s="6">
        <f>SUM(CC10:CC40)</f>
        <v>0</v>
      </c>
      <c r="CD41" s="318" t="e">
        <f>SUM(CD10:CD40)</f>
        <v>#DIV/0!</v>
      </c>
      <c r="CE41" s="318" t="e">
        <f>SUM(CE10:CE40)</f>
        <v>#DIV/0!</v>
      </c>
    </row>
    <row r="42" spans="2:83">
      <c r="L42" t="e">
        <f>L41/F41</f>
        <v>#DIV/0!</v>
      </c>
    </row>
    <row r="43" spans="2:83">
      <c r="N43">
        <f>N41/60</f>
        <v>0</v>
      </c>
    </row>
    <row r="44" spans="2:83">
      <c r="AD44">
        <f>AD41/1000</f>
        <v>0</v>
      </c>
    </row>
    <row r="47" spans="2:83" hidden="1">
      <c r="C47" s="297"/>
      <c r="D47" s="298"/>
      <c r="E47" s="299"/>
    </row>
    <row r="48" spans="2:83" hidden="1">
      <c r="C48" s="300" t="s">
        <v>317</v>
      </c>
      <c r="D48" s="69">
        <f>SUM(E21:E27)</f>
        <v>0</v>
      </c>
      <c r="E48" s="301"/>
    </row>
    <row r="49" spans="3:10" hidden="1">
      <c r="C49" s="300" t="s">
        <v>318</v>
      </c>
      <c r="D49" s="69">
        <f>SUM(F21:F27)</f>
        <v>0</v>
      </c>
      <c r="E49" s="301"/>
    </row>
    <row r="50" spans="3:10" hidden="1">
      <c r="C50" s="302" t="s">
        <v>319</v>
      </c>
      <c r="D50" s="303" t="e">
        <f>(D48/D49)*60</f>
        <v>#DIV/0!</v>
      </c>
      <c r="E50" s="301"/>
    </row>
    <row r="51" spans="3:10" hidden="1">
      <c r="C51" s="300"/>
      <c r="D51" s="10"/>
      <c r="E51" s="301"/>
    </row>
    <row r="52" spans="3:10" hidden="1">
      <c r="C52" s="300"/>
      <c r="D52" s="10"/>
      <c r="E52" s="301"/>
    </row>
    <row r="53" spans="3:10" hidden="1">
      <c r="C53" s="300" t="s">
        <v>320</v>
      </c>
      <c r="D53" s="69">
        <f>SUM(M21:M27)</f>
        <v>0</v>
      </c>
      <c r="E53" s="301"/>
    </row>
    <row r="54" spans="3:10" hidden="1">
      <c r="C54" s="300" t="s">
        <v>321</v>
      </c>
      <c r="D54" s="69">
        <f>SUM(N21:N27)</f>
        <v>0</v>
      </c>
      <c r="E54" s="301"/>
    </row>
    <row r="55" spans="3:10" hidden="1">
      <c r="C55" s="302" t="s">
        <v>322</v>
      </c>
      <c r="D55" s="303" t="e">
        <f>(D53/D54)*60</f>
        <v>#DIV/0!</v>
      </c>
      <c r="E55" s="301"/>
    </row>
    <row r="56" spans="3:10" hidden="1">
      <c r="C56" s="300"/>
      <c r="D56" s="10"/>
      <c r="E56" s="301"/>
    </row>
    <row r="57" spans="3:10" ht="14.25" hidden="1" thickBot="1">
      <c r="C57" s="304" t="s">
        <v>323</v>
      </c>
      <c r="D57" s="305" t="e">
        <f>D50-D55</f>
        <v>#DIV/0!</v>
      </c>
      <c r="E57" s="306"/>
    </row>
    <row r="59" spans="3:10">
      <c r="D59" t="s">
        <v>337</v>
      </c>
    </row>
    <row r="60" spans="3:10">
      <c r="D60" s="12" t="s">
        <v>324</v>
      </c>
      <c r="E60" s="13"/>
      <c r="F60" s="14"/>
      <c r="G60" s="54">
        <f>M41</f>
        <v>0</v>
      </c>
    </row>
    <row r="61" spans="3:10">
      <c r="D61" s="12" t="s">
        <v>325</v>
      </c>
      <c r="E61" s="13"/>
      <c r="F61" s="14"/>
      <c r="G61" s="7">
        <f>I61*I62</f>
        <v>12</v>
      </c>
      <c r="I61" s="265">
        <v>6</v>
      </c>
      <c r="J61" t="s">
        <v>335</v>
      </c>
    </row>
    <row r="62" spans="3:10">
      <c r="D62" s="12" t="s">
        <v>326</v>
      </c>
      <c r="E62" s="13"/>
      <c r="F62" s="14"/>
      <c r="G62" s="7">
        <f>SUM(C10:C40)</f>
        <v>0</v>
      </c>
      <c r="I62" s="265">
        <v>2</v>
      </c>
      <c r="J62" t="s">
        <v>336</v>
      </c>
    </row>
    <row r="63" spans="3:10">
      <c r="D63" s="12" t="s">
        <v>327</v>
      </c>
      <c r="E63" s="13"/>
      <c r="F63" s="14"/>
      <c r="G63" s="54">
        <f>AD41</f>
        <v>0</v>
      </c>
    </row>
    <row r="64" spans="3:10">
      <c r="D64" s="12" t="s">
        <v>328</v>
      </c>
      <c r="E64" s="13"/>
      <c r="F64" s="14"/>
      <c r="G64" s="54">
        <f>S41</f>
        <v>0</v>
      </c>
      <c r="I64" s="265">
        <v>3</v>
      </c>
      <c r="J64" t="s">
        <v>334</v>
      </c>
    </row>
    <row r="65" spans="4:10">
      <c r="D65" s="12" t="s">
        <v>329</v>
      </c>
      <c r="E65" s="13"/>
      <c r="F65" s="14"/>
      <c r="G65" s="7">
        <f>I65+J65</f>
        <v>0</v>
      </c>
      <c r="I65">
        <f>IF(I$64="",0,IF(I$64=4,BD21,IF(I$64=5,BE21,IF(I$64=6,BF21,IF(I$64=7,BG21,IF(I$64=8,BH21,IF(I$64=9,BI21,0)))))))</f>
        <v>0</v>
      </c>
      <c r="J65">
        <f>IF(I$64="",0,IF(I$64=10,BJ21,IF(I$64=11,BK21,IF(I$64=12,BL21,IF(I$64=1,BM21,IF(I$64=2,BN21,IF(I$64=3,BO21,0)))))))</f>
        <v>0</v>
      </c>
    </row>
    <row r="66" spans="4:10">
      <c r="D66" s="12" t="s">
        <v>330</v>
      </c>
      <c r="E66" s="13"/>
      <c r="F66" s="14"/>
      <c r="G66" s="7">
        <f>I66+J66</f>
        <v>0</v>
      </c>
      <c r="I66">
        <f>IF(I$64="",0,IF(I$64=4,BD22,IF(I$64=5,BE22,IF(I$64=6,BF22,IF(I$64=7,BG22,IF(I$64=8,BH22,IF(I$64=9,BI22,0)))))))</f>
        <v>0</v>
      </c>
      <c r="J66">
        <f>IF(I$64="",0,IF(I$64=10,BJ22,IF(I$64=11,BK22,IF(I$64=12,BL22,IF(I$64=1,BM22,IF(I$64=2,BN22,IF(I$64=3,BO22,0)))))))</f>
        <v>0</v>
      </c>
    </row>
    <row r="67" spans="4:10">
      <c r="D67" s="12" t="s">
        <v>331</v>
      </c>
      <c r="E67" s="13"/>
      <c r="F67" s="14"/>
      <c r="G67" s="7">
        <f>I67+J67</f>
        <v>0</v>
      </c>
      <c r="I67">
        <f>IF(I$64="",0,IF(I$64=4,BD23,IF(I$64=5,BE23,IF(I$64=6,BF23,IF(I$64=7,BG23,IF(I$64=8,BH23,IF(I$64=9,BI23,0)))))))</f>
        <v>0</v>
      </c>
      <c r="J67">
        <f>IF(I$64="",0,IF(I$64=10,BJ23,IF(I$64=11,BK23,IF(I$64=12,BL23,IF(I$64=1,BM23,IF(I$64=2,BN23,IF(I$64=3,BO23,0)))))))</f>
        <v>0</v>
      </c>
    </row>
    <row r="68" spans="4:10">
      <c r="D68" s="12" t="s">
        <v>332</v>
      </c>
      <c r="E68" s="13"/>
      <c r="F68" s="14"/>
      <c r="G68" s="54">
        <f>BD38</f>
        <v>0</v>
      </c>
    </row>
    <row r="69" spans="4:10">
      <c r="D69" s="12" t="s">
        <v>333</v>
      </c>
      <c r="E69" s="13"/>
      <c r="F69" s="14"/>
      <c r="G69" s="54">
        <f>BD39</f>
        <v>0</v>
      </c>
    </row>
  </sheetData>
  <mergeCells count="68">
    <mergeCell ref="AW7:AW8"/>
    <mergeCell ref="AX4:AZ8"/>
    <mergeCell ref="AL4:AW5"/>
    <mergeCell ref="AO6:AP6"/>
    <mergeCell ref="AQ6:AS6"/>
    <mergeCell ref="AT6:AV6"/>
    <mergeCell ref="AQ7:AQ8"/>
    <mergeCell ref="AR7:AR8"/>
    <mergeCell ref="AM6:AM8"/>
    <mergeCell ref="AJ7:AJ8"/>
    <mergeCell ref="AK7:AK8"/>
    <mergeCell ref="AU7:AU8"/>
    <mergeCell ref="AV7:AV8"/>
    <mergeCell ref="AT7:AT8"/>
    <mergeCell ref="AO7:AO8"/>
    <mergeCell ref="AP7:AP8"/>
    <mergeCell ref="AL6:AL8"/>
    <mergeCell ref="AN6:AN8"/>
    <mergeCell ref="AS7:AS8"/>
    <mergeCell ref="Z7:Z8"/>
    <mergeCell ref="AH4:AH8"/>
    <mergeCell ref="I6:I8"/>
    <mergeCell ref="AF4:AF8"/>
    <mergeCell ref="AE4:AE8"/>
    <mergeCell ref="W4:Z6"/>
    <mergeCell ref="AA4:AA8"/>
    <mergeCell ref="S6:S8"/>
    <mergeCell ref="Q6:Q8"/>
    <mergeCell ref="R6:R8"/>
    <mergeCell ref="AB4:AB8"/>
    <mergeCell ref="Y7:Y8"/>
    <mergeCell ref="B6:B8"/>
    <mergeCell ref="C6:C8"/>
    <mergeCell ref="D6:D8"/>
    <mergeCell ref="E6:E8"/>
    <mergeCell ref="F6:F8"/>
    <mergeCell ref="G6:G8"/>
    <mergeCell ref="C4:D5"/>
    <mergeCell ref="E4:G5"/>
    <mergeCell ref="I4:O5"/>
    <mergeCell ref="N6:N8"/>
    <mergeCell ref="O6:O8"/>
    <mergeCell ref="BD36:BE36"/>
    <mergeCell ref="AC4:AC8"/>
    <mergeCell ref="X7:X8"/>
    <mergeCell ref="W7:W8"/>
    <mergeCell ref="J6:J8"/>
    <mergeCell ref="K6:K8"/>
    <mergeCell ref="Q4:S5"/>
    <mergeCell ref="U7:U8"/>
    <mergeCell ref="T4:T8"/>
    <mergeCell ref="U4:V6"/>
    <mergeCell ref="V7:V8"/>
    <mergeCell ref="L6:L8"/>
    <mergeCell ref="M6:M8"/>
    <mergeCell ref="AI4:AK6"/>
    <mergeCell ref="AI7:AI8"/>
    <mergeCell ref="AD4:AD8"/>
    <mergeCell ref="BD31:BE31"/>
    <mergeCell ref="BD32:BE32"/>
    <mergeCell ref="BD33:BE33"/>
    <mergeCell ref="BD34:BE34"/>
    <mergeCell ref="BD35:BE35"/>
    <mergeCell ref="BD37:BE37"/>
    <mergeCell ref="BD38:BE38"/>
    <mergeCell ref="BD39:BE39"/>
    <mergeCell ref="BD40:BE40"/>
    <mergeCell ref="BD41:BE41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N109"/>
  <sheetViews>
    <sheetView zoomScale="75" zoomScaleNormal="75" zoomScaleSheetLayoutView="80" workbookViewId="0">
      <pane xSplit="2" ySplit="8" topLeftCell="C57" activePane="bottomRight" state="frozen"/>
      <selection pane="topRight" activeCell="C1" sqref="C1"/>
      <selection pane="bottomLeft" activeCell="A9" sqref="A9"/>
      <selection pane="bottomRight" activeCell="C76" sqref="C76"/>
    </sheetView>
  </sheetViews>
  <sheetFormatPr defaultRowHeight="13.5"/>
  <cols>
    <col min="1" max="1" width="2.625" customWidth="1"/>
    <col min="2" max="2" width="6.5" customWidth="1"/>
    <col min="3" max="4" width="7.25" customWidth="1"/>
    <col min="7" max="8" width="10.875" customWidth="1"/>
    <col min="9" max="9" width="13.25" bestFit="1" customWidth="1"/>
    <col min="10" max="10" width="1.625" customWidth="1"/>
    <col min="12" max="13" width="8.875" customWidth="1"/>
    <col min="17" max="17" width="9" customWidth="1"/>
    <col min="18" max="18" width="1.625" customWidth="1"/>
    <col min="25" max="28" width="7.125" customWidth="1"/>
    <col min="29" max="32" width="8.625" customWidth="1"/>
    <col min="33" max="33" width="7.625" customWidth="1"/>
    <col min="34" max="34" width="9.75" customWidth="1"/>
    <col min="35" max="35" width="3.25" customWidth="1"/>
    <col min="36" max="36" width="9.125" customWidth="1"/>
    <col min="37" max="50" width="7.125" customWidth="1"/>
    <col min="51" max="51" width="9.375" bestFit="1" customWidth="1"/>
    <col min="55" max="55" width="5.625" customWidth="1"/>
    <col min="56" max="56" width="15.5" customWidth="1"/>
    <col min="58" max="58" width="16" customWidth="1"/>
    <col min="59" max="59" width="8.125" bestFit="1" customWidth="1"/>
    <col min="60" max="61" width="8.5" bestFit="1" customWidth="1"/>
    <col min="62" max="62" width="7.625" customWidth="1"/>
  </cols>
  <sheetData>
    <row r="1" spans="2:62" ht="21">
      <c r="B1" s="5" t="str">
        <f>'Monthly Report'!B1</f>
        <v>PROCESS MONTHLY REPORT of  SE</v>
      </c>
      <c r="AI1" s="10"/>
    </row>
    <row r="2" spans="2:62" ht="18" customHeight="1">
      <c r="K2" s="15" t="s">
        <v>40</v>
      </c>
      <c r="L2" s="51" t="s">
        <v>344</v>
      </c>
      <c r="M2" s="52"/>
      <c r="N2" s="27"/>
      <c r="O2" s="27"/>
      <c r="P2" s="17"/>
      <c r="Q2" s="17"/>
      <c r="AI2" s="10"/>
    </row>
    <row r="3" spans="2:62" ht="18" customHeight="1">
      <c r="G3" s="60"/>
      <c r="H3" s="60"/>
      <c r="I3" s="60"/>
      <c r="Q3" s="60"/>
      <c r="S3" s="68"/>
      <c r="T3" s="68"/>
      <c r="U3" s="68"/>
      <c r="V3" s="68"/>
      <c r="W3" s="68"/>
      <c r="X3" s="68"/>
      <c r="Y3" s="68"/>
      <c r="Z3" s="68"/>
      <c r="AA3" s="68"/>
      <c r="AB3" s="68"/>
      <c r="AI3" s="10"/>
    </row>
    <row r="4" spans="2:62" ht="13.5" customHeight="1">
      <c r="B4" s="57"/>
      <c r="C4" s="385"/>
      <c r="D4" s="386"/>
      <c r="E4" s="389" t="s">
        <v>17</v>
      </c>
      <c r="F4" s="390"/>
      <c r="G4" s="391"/>
      <c r="H4" s="112"/>
      <c r="I4" s="112"/>
      <c r="K4" s="395" t="s">
        <v>16</v>
      </c>
      <c r="L4" s="395"/>
      <c r="M4" s="396"/>
      <c r="N4" s="397"/>
      <c r="O4" s="397"/>
      <c r="P4" s="397"/>
      <c r="Q4" s="398"/>
      <c r="R4" s="3"/>
      <c r="S4" s="365" t="s">
        <v>109</v>
      </c>
      <c r="T4" s="366"/>
      <c r="U4" s="367"/>
      <c r="V4" s="373" t="s">
        <v>122</v>
      </c>
      <c r="W4" s="376" t="s">
        <v>106</v>
      </c>
      <c r="X4" s="377"/>
      <c r="Y4" s="417" t="s">
        <v>43</v>
      </c>
      <c r="Z4" s="417"/>
      <c r="AA4" s="417"/>
      <c r="AB4" s="417"/>
      <c r="AC4" s="355" t="s">
        <v>114</v>
      </c>
      <c r="AD4" s="355" t="s">
        <v>307</v>
      </c>
      <c r="AE4" s="355" t="s">
        <v>308</v>
      </c>
      <c r="AF4" s="404" t="s">
        <v>115</v>
      </c>
      <c r="AG4" s="414" t="s">
        <v>116</v>
      </c>
      <c r="AH4" s="414" t="s">
        <v>117</v>
      </c>
      <c r="AI4" s="63"/>
      <c r="AJ4" s="409" t="str">
        <f>'Monthly Report'!AH4:AH8</f>
        <v>Teaching time and Power cut (min)</v>
      </c>
      <c r="AK4" s="402" t="s">
        <v>179</v>
      </c>
      <c r="AL4" s="402"/>
      <c r="AM4" s="402"/>
      <c r="AN4" s="389" t="s">
        <v>180</v>
      </c>
      <c r="AO4" s="390"/>
      <c r="AP4" s="390"/>
      <c r="AQ4" s="390"/>
      <c r="AR4" s="390"/>
      <c r="AS4" s="390"/>
      <c r="AT4" s="390"/>
      <c r="AU4" s="390"/>
      <c r="AV4" s="390"/>
      <c r="AW4" s="390"/>
      <c r="AX4" s="390"/>
      <c r="AY4" s="391"/>
      <c r="AZ4" s="419" t="s">
        <v>13</v>
      </c>
      <c r="BA4" s="419"/>
      <c r="BB4" s="419"/>
    </row>
    <row r="5" spans="2:62" ht="13.5" customHeight="1">
      <c r="B5" s="58"/>
      <c r="C5" s="387"/>
      <c r="D5" s="388"/>
      <c r="E5" s="392"/>
      <c r="F5" s="393"/>
      <c r="G5" s="394"/>
      <c r="H5" s="112"/>
      <c r="I5" s="112"/>
      <c r="K5" s="395"/>
      <c r="L5" s="395"/>
      <c r="M5" s="399"/>
      <c r="N5" s="400"/>
      <c r="O5" s="400"/>
      <c r="P5" s="400"/>
      <c r="Q5" s="401"/>
      <c r="S5" s="368"/>
      <c r="T5" s="369"/>
      <c r="U5" s="370"/>
      <c r="V5" s="374"/>
      <c r="W5" s="378"/>
      <c r="X5" s="379"/>
      <c r="Y5" s="417"/>
      <c r="Z5" s="417"/>
      <c r="AA5" s="417"/>
      <c r="AB5" s="417"/>
      <c r="AC5" s="356"/>
      <c r="AD5" s="356"/>
      <c r="AE5" s="356"/>
      <c r="AF5" s="356"/>
      <c r="AG5" s="415"/>
      <c r="AH5" s="415"/>
      <c r="AI5" s="63"/>
      <c r="AJ5" s="350"/>
      <c r="AK5" s="402"/>
      <c r="AL5" s="402"/>
      <c r="AM5" s="402"/>
      <c r="AN5" s="392"/>
      <c r="AO5" s="393"/>
      <c r="AP5" s="393"/>
      <c r="AQ5" s="393"/>
      <c r="AR5" s="393"/>
      <c r="AS5" s="393"/>
      <c r="AT5" s="393"/>
      <c r="AU5" s="393"/>
      <c r="AV5" s="393"/>
      <c r="AW5" s="393"/>
      <c r="AX5" s="393"/>
      <c r="AY5" s="394"/>
      <c r="AZ5" s="419"/>
      <c r="BA5" s="419"/>
      <c r="BB5" s="419"/>
    </row>
    <row r="6" spans="2:62" ht="18" customHeight="1">
      <c r="B6" s="405" t="s">
        <v>97</v>
      </c>
      <c r="C6" s="407" t="s">
        <v>27</v>
      </c>
      <c r="D6" s="407" t="s">
        <v>41</v>
      </c>
      <c r="E6" s="384" t="s">
        <v>4</v>
      </c>
      <c r="F6" s="384" t="s">
        <v>15</v>
      </c>
      <c r="G6" s="359" t="s">
        <v>99</v>
      </c>
      <c r="H6" s="385" t="s">
        <v>199</v>
      </c>
      <c r="I6" s="384" t="s">
        <v>200</v>
      </c>
      <c r="K6" s="411"/>
      <c r="L6" s="359" t="s">
        <v>42</v>
      </c>
      <c r="M6" s="411"/>
      <c r="N6" s="360" t="s">
        <v>26</v>
      </c>
      <c r="O6" s="361" t="s">
        <v>4</v>
      </c>
      <c r="P6" s="361" t="s">
        <v>14</v>
      </c>
      <c r="Q6" s="359" t="s">
        <v>98</v>
      </c>
      <c r="S6" s="418" t="s">
        <v>112</v>
      </c>
      <c r="T6" s="418" t="s">
        <v>110</v>
      </c>
      <c r="U6" s="418" t="s">
        <v>111</v>
      </c>
      <c r="V6" s="374"/>
      <c r="W6" s="380"/>
      <c r="X6" s="381"/>
      <c r="Y6" s="417"/>
      <c r="Z6" s="417"/>
      <c r="AA6" s="417"/>
      <c r="AB6" s="417"/>
      <c r="AC6" s="356"/>
      <c r="AD6" s="356"/>
      <c r="AE6" s="356"/>
      <c r="AF6" s="356"/>
      <c r="AG6" s="415"/>
      <c r="AH6" s="415"/>
      <c r="AI6" s="63"/>
      <c r="AJ6" s="350"/>
      <c r="AK6" s="402"/>
      <c r="AL6" s="402"/>
      <c r="AM6" s="403"/>
      <c r="AN6" s="359" t="s">
        <v>181</v>
      </c>
      <c r="AO6" s="359" t="s">
        <v>182</v>
      </c>
      <c r="AP6" s="422" t="s">
        <v>183</v>
      </c>
      <c r="AQ6" s="425" t="s">
        <v>184</v>
      </c>
      <c r="AR6" s="426"/>
      <c r="AS6" s="426" t="s">
        <v>185</v>
      </c>
      <c r="AT6" s="426"/>
      <c r="AU6" s="426"/>
      <c r="AV6" s="426" t="s">
        <v>186</v>
      </c>
      <c r="AW6" s="426"/>
      <c r="AX6" s="426"/>
      <c r="AY6" s="21" t="s">
        <v>187</v>
      </c>
      <c r="AZ6" s="419"/>
      <c r="BA6" s="419"/>
      <c r="BB6" s="419"/>
    </row>
    <row r="7" spans="2:62" ht="18" customHeight="1">
      <c r="B7" s="405"/>
      <c r="C7" s="407"/>
      <c r="D7" s="407"/>
      <c r="E7" s="384"/>
      <c r="F7" s="384"/>
      <c r="G7" s="360"/>
      <c r="H7" s="435"/>
      <c r="I7" s="384"/>
      <c r="K7" s="412"/>
      <c r="L7" s="360"/>
      <c r="M7" s="412"/>
      <c r="N7" s="360"/>
      <c r="O7" s="384"/>
      <c r="P7" s="384"/>
      <c r="Q7" s="360"/>
      <c r="S7" s="418"/>
      <c r="T7" s="418"/>
      <c r="U7" s="418"/>
      <c r="V7" s="374"/>
      <c r="W7" s="371" t="s">
        <v>107</v>
      </c>
      <c r="X7" s="382" t="s">
        <v>108</v>
      </c>
      <c r="Y7" s="358" t="s">
        <v>44</v>
      </c>
      <c r="Z7" s="358" t="s">
        <v>45</v>
      </c>
      <c r="AA7" s="358" t="s">
        <v>46</v>
      </c>
      <c r="AB7" s="358" t="s">
        <v>47</v>
      </c>
      <c r="AC7" s="356"/>
      <c r="AD7" s="356"/>
      <c r="AE7" s="356"/>
      <c r="AF7" s="356"/>
      <c r="AG7" s="415"/>
      <c r="AH7" s="415"/>
      <c r="AI7" s="63"/>
      <c r="AJ7" s="350"/>
      <c r="AK7" s="384" t="s">
        <v>188</v>
      </c>
      <c r="AL7" s="419" t="s">
        <v>189</v>
      </c>
      <c r="AM7" s="420" t="s">
        <v>190</v>
      </c>
      <c r="AN7" s="405"/>
      <c r="AO7" s="360"/>
      <c r="AP7" s="423"/>
      <c r="AQ7" s="421" t="s">
        <v>191</v>
      </c>
      <c r="AR7" s="359" t="s">
        <v>192</v>
      </c>
      <c r="AS7" s="384" t="s">
        <v>188</v>
      </c>
      <c r="AT7" s="419" t="s">
        <v>189</v>
      </c>
      <c r="AU7" s="419" t="s">
        <v>190</v>
      </c>
      <c r="AV7" s="384" t="s">
        <v>193</v>
      </c>
      <c r="AW7" s="419" t="s">
        <v>189</v>
      </c>
      <c r="AX7" s="384" t="s">
        <v>190</v>
      </c>
      <c r="AY7" s="384" t="str">
        <f>'Monthly Report'!AW7:AW8</f>
        <v>Pland stop</v>
      </c>
      <c r="AZ7" s="419"/>
      <c r="BA7" s="419"/>
      <c r="BB7" s="419"/>
    </row>
    <row r="8" spans="2:62" ht="33" customHeight="1">
      <c r="B8" s="406"/>
      <c r="C8" s="408"/>
      <c r="D8" s="408"/>
      <c r="E8" s="384"/>
      <c r="F8" s="384"/>
      <c r="G8" s="361"/>
      <c r="H8" s="387"/>
      <c r="I8" s="384"/>
      <c r="K8" s="413"/>
      <c r="L8" s="361"/>
      <c r="M8" s="413"/>
      <c r="N8" s="361"/>
      <c r="O8" s="384"/>
      <c r="P8" s="384"/>
      <c r="Q8" s="361"/>
      <c r="S8" s="418"/>
      <c r="T8" s="418"/>
      <c r="U8" s="418"/>
      <c r="V8" s="375"/>
      <c r="W8" s="372"/>
      <c r="X8" s="383"/>
      <c r="Y8" s="358"/>
      <c r="Z8" s="358"/>
      <c r="AA8" s="358"/>
      <c r="AB8" s="358"/>
      <c r="AC8" s="357"/>
      <c r="AD8" s="357"/>
      <c r="AE8" s="357"/>
      <c r="AF8" s="357"/>
      <c r="AG8" s="416"/>
      <c r="AH8" s="416"/>
      <c r="AI8" s="63"/>
      <c r="AJ8" s="410"/>
      <c r="AK8" s="384"/>
      <c r="AL8" s="419"/>
      <c r="AM8" s="420"/>
      <c r="AN8" s="406"/>
      <c r="AO8" s="361"/>
      <c r="AP8" s="424"/>
      <c r="AQ8" s="421"/>
      <c r="AR8" s="361"/>
      <c r="AS8" s="384"/>
      <c r="AT8" s="419"/>
      <c r="AU8" s="419"/>
      <c r="AV8" s="384"/>
      <c r="AW8" s="419"/>
      <c r="AX8" s="384"/>
      <c r="AY8" s="384"/>
      <c r="AZ8" s="419"/>
      <c r="BA8" s="419"/>
      <c r="BB8" s="419"/>
      <c r="BD8" s="19" t="s">
        <v>32</v>
      </c>
    </row>
    <row r="9" spans="2:62" ht="6" customHeight="1">
      <c r="B9" s="2"/>
      <c r="C9" s="1"/>
      <c r="D9" s="1"/>
      <c r="E9" s="1"/>
      <c r="F9" s="1"/>
      <c r="G9" s="2"/>
      <c r="H9" s="2"/>
      <c r="I9" s="2"/>
      <c r="K9" s="2"/>
      <c r="L9" s="29"/>
      <c r="M9" s="2"/>
      <c r="N9" s="2"/>
      <c r="O9" s="1"/>
      <c r="P9" s="1"/>
      <c r="Q9" s="2"/>
      <c r="AI9" s="10"/>
      <c r="AK9" s="1"/>
      <c r="AL9" s="2"/>
      <c r="AM9" s="2"/>
      <c r="AN9" s="1"/>
      <c r="AO9" s="2"/>
      <c r="AP9" s="1"/>
      <c r="AQ9" s="2"/>
      <c r="AR9" s="2"/>
      <c r="AS9" s="1"/>
      <c r="AT9" s="1"/>
      <c r="AU9" s="1"/>
      <c r="AW9" s="1"/>
      <c r="AX9" s="1"/>
      <c r="AY9" s="1"/>
      <c r="AZ9" s="2"/>
      <c r="BA9" s="2"/>
      <c r="BB9" s="2"/>
    </row>
    <row r="10" spans="2:62" ht="21" customHeight="1">
      <c r="B10" s="7">
        <v>1</v>
      </c>
      <c r="C10" s="117">
        <f>'1th'!O10</f>
        <v>0</v>
      </c>
      <c r="D10" s="231">
        <f>P10/60</f>
        <v>0</v>
      </c>
      <c r="E10" s="232">
        <f>'1th'!E70</f>
        <v>0</v>
      </c>
      <c r="F10" s="232">
        <f>'1th'!F70</f>
        <v>0</v>
      </c>
      <c r="G10" s="232" t="str">
        <f t="shared" ref="G10:G41" si="0">IF(F10=0,"",E10/(F10/60))</f>
        <v/>
      </c>
      <c r="H10" s="62" t="e">
        <f>'1th'!I70</f>
        <v>#DIV/0!</v>
      </c>
      <c r="I10" s="54">
        <f>'1th'!J70</f>
        <v>0</v>
      </c>
      <c r="K10" s="12"/>
      <c r="L10" s="117">
        <f>'1th'!D70</f>
        <v>0</v>
      </c>
      <c r="M10" s="14"/>
      <c r="N10" s="14">
        <f>'1th'!P70</f>
        <v>0</v>
      </c>
      <c r="O10" s="54">
        <f>'1th'!Q70</f>
        <v>0</v>
      </c>
      <c r="P10" s="54">
        <f>'1th'!R70</f>
        <v>0</v>
      </c>
      <c r="Q10" s="54" t="str">
        <f>IF(P10=0,"",O10/(P10/60))</f>
        <v/>
      </c>
      <c r="S10" s="54">
        <f>'1th'!U70</f>
        <v>0</v>
      </c>
      <c r="T10" s="54">
        <f>'1th'!V70</f>
        <v>0</v>
      </c>
      <c r="U10" s="54">
        <f>'1th'!W70</f>
        <v>0</v>
      </c>
      <c r="V10" s="54">
        <f>'1th'!V71</f>
        <v>0</v>
      </c>
      <c r="W10" s="31">
        <f>'1th'!Y70</f>
        <v>0</v>
      </c>
      <c r="X10" s="31">
        <f>'1th'!Z70</f>
        <v>0</v>
      </c>
      <c r="Y10" s="31">
        <f>'1th'!AA70</f>
        <v>0</v>
      </c>
      <c r="Z10" s="31">
        <f>'1th'!AB70</f>
        <v>0</v>
      </c>
      <c r="AA10" s="31">
        <f>'1th'!AC70</f>
        <v>0</v>
      </c>
      <c r="AB10" s="31">
        <f>'1th'!AD70</f>
        <v>0</v>
      </c>
      <c r="AC10" s="31">
        <f>'1th'!AE70</f>
        <v>0</v>
      </c>
      <c r="AD10" s="31">
        <f>'1th'!AF70</f>
        <v>0</v>
      </c>
      <c r="AE10" s="31">
        <f>'1th'!AG70</f>
        <v>0</v>
      </c>
      <c r="AF10" s="31">
        <f>'1th'!AH70</f>
        <v>0</v>
      </c>
      <c r="AG10" s="287" t="e">
        <f>'1th'!AI70</f>
        <v>#DIV/0!</v>
      </c>
      <c r="AH10" s="287" t="e">
        <f>'1th'!AJ70</f>
        <v>#DIV/0!</v>
      </c>
      <c r="AI10" s="230"/>
      <c r="AJ10" s="54">
        <f>'1th'!AM70</f>
        <v>0</v>
      </c>
      <c r="AK10" s="54">
        <f>'1th'!AN70</f>
        <v>0</v>
      </c>
      <c r="AL10" s="54">
        <f>'1th'!AO70</f>
        <v>0</v>
      </c>
      <c r="AM10" s="54">
        <f>'1th'!AP70</f>
        <v>0</v>
      </c>
      <c r="AN10" s="54">
        <f>'1th'!AQ70</f>
        <v>0</v>
      </c>
      <c r="AO10" s="54">
        <f>'1th'!AR70</f>
        <v>0</v>
      </c>
      <c r="AP10" s="54">
        <f>'1th'!AS70</f>
        <v>0</v>
      </c>
      <c r="AQ10" s="54">
        <f>'1th'!AT70</f>
        <v>0</v>
      </c>
      <c r="AR10" s="54">
        <f>'1th'!AU70</f>
        <v>0</v>
      </c>
      <c r="AS10" s="54">
        <f>'1th'!AV70</f>
        <v>0</v>
      </c>
      <c r="AT10" s="54">
        <f>'1th'!AW70</f>
        <v>0</v>
      </c>
      <c r="AU10" s="54">
        <f>'1th'!AX70</f>
        <v>0</v>
      </c>
      <c r="AV10" s="54">
        <f>'1th'!AY70</f>
        <v>0</v>
      </c>
      <c r="AW10" s="54">
        <f>'1th'!AZ70</f>
        <v>0</v>
      </c>
      <c r="AX10" s="54">
        <f>'1th'!BA70</f>
        <v>0</v>
      </c>
      <c r="AY10" s="54">
        <f>'1th'!BB70</f>
        <v>0</v>
      </c>
      <c r="AZ10" s="12"/>
      <c r="BA10" s="13"/>
      <c r="BB10" s="14"/>
      <c r="BD10" s="436" t="s">
        <v>33</v>
      </c>
      <c r="BE10" s="436"/>
      <c r="BF10" s="436"/>
      <c r="BG10" s="20" t="s">
        <v>34</v>
      </c>
      <c r="BH10" s="20" t="s">
        <v>35</v>
      </c>
      <c r="BI10" s="20" t="s">
        <v>268</v>
      </c>
      <c r="BJ10" s="20" t="s">
        <v>21</v>
      </c>
    </row>
    <row r="11" spans="2:62" ht="21" customHeight="1">
      <c r="B11" s="7">
        <v>2</v>
      </c>
      <c r="C11" s="7">
        <f>'2th'!O10</f>
        <v>0</v>
      </c>
      <c r="D11" s="62">
        <f t="shared" ref="D11:D40" si="1">P11/60</f>
        <v>0</v>
      </c>
      <c r="E11" s="54">
        <f>'2th'!E70</f>
        <v>0</v>
      </c>
      <c r="F11" s="54">
        <f>'2th'!F70</f>
        <v>0</v>
      </c>
      <c r="G11" s="54" t="str">
        <f t="shared" si="0"/>
        <v/>
      </c>
      <c r="H11" s="7" t="e">
        <f>'2th'!I70</f>
        <v>#DIV/0!</v>
      </c>
      <c r="I11" s="7">
        <f>'2th'!J70</f>
        <v>0</v>
      </c>
      <c r="K11" s="12"/>
      <c r="L11" s="7">
        <f>'2th'!D70</f>
        <v>0</v>
      </c>
      <c r="M11" s="14"/>
      <c r="N11" s="14">
        <f>'2th'!P70</f>
        <v>0</v>
      </c>
      <c r="O11" s="54">
        <f>'2th'!Q70</f>
        <v>0</v>
      </c>
      <c r="P11" s="54">
        <f>'2th'!R70</f>
        <v>0</v>
      </c>
      <c r="Q11" s="54" t="str">
        <f t="shared" ref="Q11:Q40" si="2">IF(P11=0,"",O11/(P11/60))</f>
        <v/>
      </c>
      <c r="S11" s="54">
        <f>'2th'!U70</f>
        <v>0</v>
      </c>
      <c r="T11" s="54">
        <f>'2th'!V70</f>
        <v>0</v>
      </c>
      <c r="U11" s="54">
        <f>'2th'!W70</f>
        <v>0</v>
      </c>
      <c r="V11" s="7">
        <f>'2th'!V71</f>
        <v>0</v>
      </c>
      <c r="W11" s="31">
        <f>'2th'!Y70</f>
        <v>0</v>
      </c>
      <c r="X11" s="31">
        <f>'2th'!Z70</f>
        <v>0</v>
      </c>
      <c r="Y11" s="31">
        <f>'2th'!AA70</f>
        <v>0</v>
      </c>
      <c r="Z11" s="31">
        <f>'2th'!AB70</f>
        <v>0</v>
      </c>
      <c r="AA11" s="31">
        <f>'2th'!AC70</f>
        <v>0</v>
      </c>
      <c r="AB11" s="31">
        <f>'2th'!AD70</f>
        <v>0</v>
      </c>
      <c r="AC11" s="54">
        <f>'2th'!AE70</f>
        <v>0</v>
      </c>
      <c r="AD11" s="54">
        <f>'2th'!AF70</f>
        <v>0</v>
      </c>
      <c r="AE11" s="54">
        <f>'2th'!AG70</f>
        <v>0</v>
      </c>
      <c r="AF11" s="54">
        <f>'2th'!AH70</f>
        <v>0</v>
      </c>
      <c r="AG11" s="287" t="e">
        <f>'2th'!AI70</f>
        <v>#DIV/0!</v>
      </c>
      <c r="AH11" s="287" t="e">
        <f>'2th'!AJ70</f>
        <v>#DIV/0!</v>
      </c>
      <c r="AI11" s="230"/>
      <c r="AJ11" s="54">
        <f>'2th'!AM70</f>
        <v>0</v>
      </c>
      <c r="AK11" s="54">
        <f>'2th'!AN70</f>
        <v>0</v>
      </c>
      <c r="AL11" s="54">
        <f>'2th'!AO70</f>
        <v>0</v>
      </c>
      <c r="AM11" s="54">
        <f>'2th'!AP70</f>
        <v>0</v>
      </c>
      <c r="AN11" s="54">
        <f>'2th'!AQ70</f>
        <v>0</v>
      </c>
      <c r="AO11" s="54">
        <f>'2th'!AR70</f>
        <v>0</v>
      </c>
      <c r="AP11" s="54">
        <f>'2th'!AS70</f>
        <v>0</v>
      </c>
      <c r="AQ11" s="54">
        <f>'2th'!AT70</f>
        <v>0</v>
      </c>
      <c r="AR11" s="54">
        <f>'2th'!AU70</f>
        <v>0</v>
      </c>
      <c r="AS11" s="54">
        <f>'2th'!AV70</f>
        <v>0</v>
      </c>
      <c r="AT11" s="54">
        <f>'2th'!AW70</f>
        <v>0</v>
      </c>
      <c r="AU11" s="54">
        <f>'2th'!AX70</f>
        <v>0</v>
      </c>
      <c r="AV11" s="54">
        <f>'2th'!AY70</f>
        <v>0</v>
      </c>
      <c r="AW11" s="54">
        <f>'2th'!AZ70</f>
        <v>0</v>
      </c>
      <c r="AX11" s="54">
        <f>'2th'!BA70</f>
        <v>0</v>
      </c>
      <c r="AY11" s="54">
        <f>'2th'!BB70</f>
        <v>0</v>
      </c>
      <c r="AZ11" s="12"/>
      <c r="BA11" s="13"/>
      <c r="BB11" s="14"/>
      <c r="BD11" s="18" t="s">
        <v>25</v>
      </c>
      <c r="BE11" s="13"/>
      <c r="BF11" s="14"/>
      <c r="BG11" s="7">
        <f>N41</f>
        <v>0</v>
      </c>
      <c r="BH11" s="7">
        <f>N74</f>
        <v>0</v>
      </c>
      <c r="BI11" s="7">
        <f>N107</f>
        <v>0</v>
      </c>
      <c r="BJ11" s="7">
        <f>SUM(BG11:BH11)</f>
        <v>0</v>
      </c>
    </row>
    <row r="12" spans="2:62" ht="21" customHeight="1">
      <c r="B12" s="7">
        <v>3</v>
      </c>
      <c r="C12" s="7">
        <f>'3th'!O10</f>
        <v>0</v>
      </c>
      <c r="D12" s="62">
        <f t="shared" si="1"/>
        <v>0</v>
      </c>
      <c r="E12" s="54">
        <f>'3th'!E70</f>
        <v>0</v>
      </c>
      <c r="F12" s="54">
        <f>'3th'!F70</f>
        <v>0</v>
      </c>
      <c r="G12" s="54" t="str">
        <f t="shared" si="0"/>
        <v/>
      </c>
      <c r="H12" s="7" t="e">
        <f>'3th'!I70</f>
        <v>#DIV/0!</v>
      </c>
      <c r="I12" s="7">
        <f>'3th'!J70</f>
        <v>0</v>
      </c>
      <c r="K12" s="12"/>
      <c r="L12" s="7">
        <f>'3th'!D70</f>
        <v>0</v>
      </c>
      <c r="M12" s="14"/>
      <c r="N12" s="14">
        <f>'3th'!P70</f>
        <v>0</v>
      </c>
      <c r="O12" s="54">
        <f>'3th'!Q70</f>
        <v>0</v>
      </c>
      <c r="P12" s="54">
        <f>'3th'!R70</f>
        <v>0</v>
      </c>
      <c r="Q12" s="54" t="str">
        <f t="shared" si="2"/>
        <v/>
      </c>
      <c r="S12" s="54">
        <f>'3th'!U70</f>
        <v>0</v>
      </c>
      <c r="T12" s="54">
        <f>'3th'!V70</f>
        <v>0</v>
      </c>
      <c r="U12" s="54">
        <f>'3th'!W70</f>
        <v>0</v>
      </c>
      <c r="V12" s="7">
        <f>'3th'!V71</f>
        <v>0</v>
      </c>
      <c r="W12" s="31">
        <f>'3th'!Y70</f>
        <v>0</v>
      </c>
      <c r="X12" s="31">
        <f>'3th'!Z70</f>
        <v>0</v>
      </c>
      <c r="Y12" s="31">
        <f>'3th'!AA70</f>
        <v>0</v>
      </c>
      <c r="Z12" s="31">
        <f>'3th'!AB70</f>
        <v>0</v>
      </c>
      <c r="AA12" s="31">
        <f>'3th'!AC70</f>
        <v>0</v>
      </c>
      <c r="AB12" s="31">
        <f>'3th'!AD70</f>
        <v>0</v>
      </c>
      <c r="AC12" s="54">
        <f>'3th'!AE70</f>
        <v>0</v>
      </c>
      <c r="AD12" s="54">
        <f>'3th'!AF70</f>
        <v>0</v>
      </c>
      <c r="AE12" s="54">
        <f>'3th'!AG70</f>
        <v>0</v>
      </c>
      <c r="AF12" s="54">
        <f>'3th'!AH70</f>
        <v>0</v>
      </c>
      <c r="AG12" s="287" t="e">
        <f>'3th'!AI70</f>
        <v>#DIV/0!</v>
      </c>
      <c r="AH12" s="287" t="e">
        <f>'3th'!AJ70</f>
        <v>#DIV/0!</v>
      </c>
      <c r="AI12" s="230"/>
      <c r="AJ12" s="54">
        <f>'3th'!AM70</f>
        <v>0</v>
      </c>
      <c r="AK12" s="54">
        <f>'3th'!AN70</f>
        <v>0</v>
      </c>
      <c r="AL12" s="54">
        <f>'3th'!AO70</f>
        <v>0</v>
      </c>
      <c r="AM12" s="54">
        <f>'3th'!AP70</f>
        <v>0</v>
      </c>
      <c r="AN12" s="54">
        <f>'3th'!AQ70</f>
        <v>0</v>
      </c>
      <c r="AO12" s="54">
        <f>'3th'!AR70</f>
        <v>0</v>
      </c>
      <c r="AP12" s="54">
        <f>'3th'!AS70</f>
        <v>0</v>
      </c>
      <c r="AQ12" s="54">
        <f>'3th'!AT70</f>
        <v>0</v>
      </c>
      <c r="AR12" s="54">
        <f>'3th'!AU70</f>
        <v>0</v>
      </c>
      <c r="AS12" s="54">
        <f>'3th'!AV70</f>
        <v>0</v>
      </c>
      <c r="AT12" s="54">
        <f>'3th'!AW70</f>
        <v>0</v>
      </c>
      <c r="AU12" s="54">
        <f>'3th'!AX70</f>
        <v>0</v>
      </c>
      <c r="AV12" s="54">
        <f>'3th'!AY70</f>
        <v>0</v>
      </c>
      <c r="AW12" s="54">
        <f>'3th'!AZ70</f>
        <v>0</v>
      </c>
      <c r="AX12" s="54">
        <f>'3th'!BA70</f>
        <v>0</v>
      </c>
      <c r="AY12" s="54">
        <f>'3th'!BB70</f>
        <v>0</v>
      </c>
      <c r="AZ12" s="12"/>
      <c r="BA12" s="13"/>
      <c r="BB12" s="14"/>
      <c r="BD12" s="18" t="s">
        <v>28</v>
      </c>
      <c r="BE12" s="13"/>
      <c r="BF12" s="14"/>
      <c r="BG12" s="7">
        <f>BG15-BG11-BG13-BG14</f>
        <v>0</v>
      </c>
      <c r="BH12" s="7">
        <f>BH15-BH11-BH13-BH14</f>
        <v>0</v>
      </c>
      <c r="BI12" s="54">
        <f ca="1">BI15-BI11-BI13-BI14</f>
        <v>0</v>
      </c>
      <c r="BJ12" s="7">
        <f>SUM(BG12:BH12)</f>
        <v>0</v>
      </c>
    </row>
    <row r="13" spans="2:62" ht="21" customHeight="1">
      <c r="B13" s="7">
        <v>4</v>
      </c>
      <c r="C13" s="7">
        <f>'4th'!O10</f>
        <v>0</v>
      </c>
      <c r="D13" s="62">
        <f t="shared" si="1"/>
        <v>0</v>
      </c>
      <c r="E13" s="54">
        <f>'4th'!E70</f>
        <v>0</v>
      </c>
      <c r="F13" s="54">
        <f>'4th'!F70</f>
        <v>0</v>
      </c>
      <c r="G13" s="54" t="str">
        <f t="shared" si="0"/>
        <v/>
      </c>
      <c r="H13" s="7" t="e">
        <f>'4th'!I70</f>
        <v>#DIV/0!</v>
      </c>
      <c r="I13" s="7">
        <f>'4th'!J70</f>
        <v>0</v>
      </c>
      <c r="K13" s="12"/>
      <c r="L13" s="7">
        <f>'4th'!D70</f>
        <v>0</v>
      </c>
      <c r="M13" s="14"/>
      <c r="N13" s="14">
        <f>'4th'!P70</f>
        <v>0</v>
      </c>
      <c r="O13" s="54">
        <f>'4th'!Q70</f>
        <v>0</v>
      </c>
      <c r="P13" s="54">
        <f>'4th'!R70</f>
        <v>0</v>
      </c>
      <c r="Q13" s="54" t="str">
        <f t="shared" si="2"/>
        <v/>
      </c>
      <c r="S13" s="54">
        <f>'4th'!U70</f>
        <v>0</v>
      </c>
      <c r="T13" s="54">
        <f>'4th'!V70</f>
        <v>0</v>
      </c>
      <c r="U13" s="54">
        <f>'4th'!W70</f>
        <v>0</v>
      </c>
      <c r="V13" s="7">
        <f>'4th'!V71</f>
        <v>0</v>
      </c>
      <c r="W13" s="31">
        <f>'4th'!Y70</f>
        <v>0</v>
      </c>
      <c r="X13" s="31">
        <f>'4th'!Z70</f>
        <v>0</v>
      </c>
      <c r="Y13" s="31">
        <f>'4th'!AA70</f>
        <v>0</v>
      </c>
      <c r="Z13" s="31">
        <f>'4th'!AB70</f>
        <v>0</v>
      </c>
      <c r="AA13" s="31">
        <f>'4th'!AC70</f>
        <v>0</v>
      </c>
      <c r="AB13" s="31">
        <f>'4th'!AD70</f>
        <v>0</v>
      </c>
      <c r="AC13" s="54">
        <f>'4th'!AE70</f>
        <v>0</v>
      </c>
      <c r="AD13" s="54">
        <f>'4th'!AF70</f>
        <v>0</v>
      </c>
      <c r="AE13" s="54">
        <f>'4th'!AG70</f>
        <v>0</v>
      </c>
      <c r="AF13" s="54">
        <f>'4th'!AH70</f>
        <v>0</v>
      </c>
      <c r="AG13" s="287" t="e">
        <f>'4th'!AI70</f>
        <v>#DIV/0!</v>
      </c>
      <c r="AH13" s="287" t="e">
        <f>'4th'!AJ70</f>
        <v>#DIV/0!</v>
      </c>
      <c r="AI13" s="230"/>
      <c r="AJ13" s="54">
        <f>'4th'!AM70</f>
        <v>0</v>
      </c>
      <c r="AK13" s="54">
        <f>'4th'!AN70</f>
        <v>0</v>
      </c>
      <c r="AL13" s="54">
        <f>'4th'!AO70</f>
        <v>0</v>
      </c>
      <c r="AM13" s="54">
        <f>'4th'!AP70</f>
        <v>0</v>
      </c>
      <c r="AN13" s="54">
        <f>'4th'!AQ70</f>
        <v>0</v>
      </c>
      <c r="AO13" s="54">
        <f>'4th'!AR70</f>
        <v>0</v>
      </c>
      <c r="AP13" s="54">
        <f>'4th'!AS70</f>
        <v>0</v>
      </c>
      <c r="AQ13" s="54">
        <f>'4th'!AT70</f>
        <v>0</v>
      </c>
      <c r="AR13" s="54">
        <f>'4th'!AU70</f>
        <v>0</v>
      </c>
      <c r="AS13" s="54">
        <f>'4th'!AV70</f>
        <v>0</v>
      </c>
      <c r="AT13" s="54">
        <f>'4th'!AW70</f>
        <v>0</v>
      </c>
      <c r="AU13" s="54">
        <f>'4th'!AX70</f>
        <v>0</v>
      </c>
      <c r="AV13" s="54">
        <f>'4th'!AY70</f>
        <v>0</v>
      </c>
      <c r="AW13" s="54">
        <f>'4th'!AZ70</f>
        <v>0</v>
      </c>
      <c r="AX13" s="54">
        <f>'4th'!BA70</f>
        <v>0</v>
      </c>
      <c r="AY13" s="54">
        <f>'4th'!BB70</f>
        <v>0</v>
      </c>
      <c r="AZ13" s="12"/>
      <c r="BA13" s="13"/>
      <c r="BB13" s="14"/>
      <c r="BD13" s="18" t="s">
        <v>29</v>
      </c>
      <c r="BE13" s="13"/>
      <c r="BF13" s="14"/>
      <c r="BG13" s="7">
        <f>SUM(AK41:AM41)</f>
        <v>0</v>
      </c>
      <c r="BH13" s="7">
        <f>SUM(AK74:AM74)</f>
        <v>0</v>
      </c>
      <c r="BI13" s="7">
        <f ca="1">SUM(AK107:AM107)</f>
        <v>0</v>
      </c>
      <c r="BJ13" s="7">
        <f>SUM(BG13:BH13)</f>
        <v>0</v>
      </c>
    </row>
    <row r="14" spans="2:62" ht="21" customHeight="1">
      <c r="B14" s="7">
        <v>5</v>
      </c>
      <c r="C14" s="7">
        <f>'5th'!O10</f>
        <v>0</v>
      </c>
      <c r="D14" s="62">
        <f t="shared" si="1"/>
        <v>0</v>
      </c>
      <c r="E14" s="54">
        <f>'5th'!E70</f>
        <v>0</v>
      </c>
      <c r="F14" s="54">
        <f>'5th'!F70</f>
        <v>0</v>
      </c>
      <c r="G14" s="54" t="str">
        <f t="shared" si="0"/>
        <v/>
      </c>
      <c r="H14" s="7" t="e">
        <f>'5th'!I70</f>
        <v>#DIV/0!</v>
      </c>
      <c r="I14" s="7">
        <f>'5th'!J70</f>
        <v>0</v>
      </c>
      <c r="K14" s="12"/>
      <c r="L14" s="7">
        <f>'5th'!D70</f>
        <v>0</v>
      </c>
      <c r="M14" s="14"/>
      <c r="N14" s="14">
        <f>'5th'!P70</f>
        <v>0</v>
      </c>
      <c r="O14" s="54">
        <f>'5th'!Q70</f>
        <v>0</v>
      </c>
      <c r="P14" s="54">
        <f>'5th'!R70</f>
        <v>0</v>
      </c>
      <c r="Q14" s="54" t="str">
        <f t="shared" si="2"/>
        <v/>
      </c>
      <c r="S14" s="54">
        <f>'5th'!U70</f>
        <v>0</v>
      </c>
      <c r="T14" s="54">
        <f>'5th'!V70</f>
        <v>0</v>
      </c>
      <c r="U14" s="54">
        <f>'5th'!W70</f>
        <v>0</v>
      </c>
      <c r="V14" s="7">
        <f>'5th'!V71</f>
        <v>0</v>
      </c>
      <c r="W14" s="31">
        <f>'5th'!Y70</f>
        <v>0</v>
      </c>
      <c r="X14" s="31">
        <f>'5th'!Z70</f>
        <v>0</v>
      </c>
      <c r="Y14" s="31">
        <f>'5th'!AA70</f>
        <v>0</v>
      </c>
      <c r="Z14" s="31">
        <f>'5th'!AB70</f>
        <v>0</v>
      </c>
      <c r="AA14" s="31">
        <f>'5th'!AC70</f>
        <v>0</v>
      </c>
      <c r="AB14" s="31">
        <f>'5th'!AD70</f>
        <v>0</v>
      </c>
      <c r="AC14" s="54">
        <f>'5th'!AE70</f>
        <v>0</v>
      </c>
      <c r="AD14" s="54">
        <f>'5th'!AF70</f>
        <v>0</v>
      </c>
      <c r="AE14" s="54">
        <f>'5th'!AG70</f>
        <v>0</v>
      </c>
      <c r="AF14" s="54">
        <f>'5th'!AH70</f>
        <v>0</v>
      </c>
      <c r="AG14" s="287" t="e">
        <f>'5th'!AI70</f>
        <v>#DIV/0!</v>
      </c>
      <c r="AH14" s="287" t="e">
        <f>'5th'!AJ70</f>
        <v>#DIV/0!</v>
      </c>
      <c r="AI14" s="230"/>
      <c r="AJ14" s="54">
        <f>'5th'!AM70</f>
        <v>0</v>
      </c>
      <c r="AK14" s="54">
        <f>'5th'!AN70</f>
        <v>0</v>
      </c>
      <c r="AL14" s="54">
        <f>'5th'!AO70</f>
        <v>0</v>
      </c>
      <c r="AM14" s="54">
        <f>'5th'!AP70</f>
        <v>0</v>
      </c>
      <c r="AN14" s="54">
        <f>'5th'!AQ70</f>
        <v>0</v>
      </c>
      <c r="AO14" s="54">
        <f>'5th'!AR70</f>
        <v>0</v>
      </c>
      <c r="AP14" s="54">
        <f>'5th'!AS70</f>
        <v>0</v>
      </c>
      <c r="AQ14" s="54">
        <f>'5th'!AT70</f>
        <v>0</v>
      </c>
      <c r="AR14" s="54">
        <f>'5th'!AU70</f>
        <v>0</v>
      </c>
      <c r="AS14" s="54">
        <f>'5th'!AV70</f>
        <v>0</v>
      </c>
      <c r="AT14" s="54">
        <f>'5th'!AW70</f>
        <v>0</v>
      </c>
      <c r="AU14" s="54">
        <f>'5th'!AX70</f>
        <v>0</v>
      </c>
      <c r="AV14" s="54">
        <f>'5th'!AY70</f>
        <v>0</v>
      </c>
      <c r="AW14" s="54">
        <f>'5th'!AZ70</f>
        <v>0</v>
      </c>
      <c r="AX14" s="54">
        <f>'5th'!BA70</f>
        <v>0</v>
      </c>
      <c r="AY14" s="54">
        <f>'5th'!BB70</f>
        <v>0</v>
      </c>
      <c r="AZ14" s="12"/>
      <c r="BA14" s="13"/>
      <c r="BB14" s="14"/>
      <c r="BD14" s="18" t="s">
        <v>18</v>
      </c>
      <c r="BE14" s="13"/>
      <c r="BF14" s="14"/>
      <c r="BG14" s="7">
        <f>AN41+AO41+AR41+AS41+AT41+AU41</f>
        <v>0</v>
      </c>
      <c r="BH14" s="7">
        <f>AN74+AO74+AR74+AS74+AT74+AU74</f>
        <v>0</v>
      </c>
      <c r="BI14" s="7">
        <f>AN107+AO107+AR107+AS107+AT107+AU107</f>
        <v>0</v>
      </c>
      <c r="BJ14" s="7">
        <f>SUM(BG14:BH14)</f>
        <v>0</v>
      </c>
    </row>
    <row r="15" spans="2:62" ht="21" customHeight="1">
      <c r="B15" s="7">
        <v>6</v>
      </c>
      <c r="C15" s="7">
        <f>'6th'!O10</f>
        <v>0</v>
      </c>
      <c r="D15" s="62">
        <f t="shared" si="1"/>
        <v>0</v>
      </c>
      <c r="E15" s="54">
        <f>'6th'!E70</f>
        <v>0</v>
      </c>
      <c r="F15" s="54">
        <f>'6th'!F70</f>
        <v>0</v>
      </c>
      <c r="G15" s="54" t="str">
        <f t="shared" si="0"/>
        <v/>
      </c>
      <c r="H15" s="7" t="e">
        <f>'6th'!I70</f>
        <v>#DIV/0!</v>
      </c>
      <c r="I15" s="7">
        <f>'6th'!J70</f>
        <v>0</v>
      </c>
      <c r="K15" s="12"/>
      <c r="L15" s="7">
        <f>'6th'!D70</f>
        <v>0</v>
      </c>
      <c r="M15" s="14"/>
      <c r="N15" s="14">
        <f>'6th'!P70</f>
        <v>0</v>
      </c>
      <c r="O15" s="54">
        <f>'6th'!Q70</f>
        <v>0</v>
      </c>
      <c r="P15" s="54">
        <f>'6th'!R70</f>
        <v>0</v>
      </c>
      <c r="Q15" s="54" t="str">
        <f t="shared" si="2"/>
        <v/>
      </c>
      <c r="S15" s="54">
        <f>'6th'!U70</f>
        <v>0</v>
      </c>
      <c r="T15" s="54">
        <f>'6th'!V70</f>
        <v>0</v>
      </c>
      <c r="U15" s="54">
        <f>'6th'!W70</f>
        <v>0</v>
      </c>
      <c r="V15" s="7">
        <f>'6th'!V71</f>
        <v>0</v>
      </c>
      <c r="W15" s="31">
        <f>'6th'!Y70</f>
        <v>0</v>
      </c>
      <c r="X15" s="31">
        <f>'6th'!Z70</f>
        <v>0</v>
      </c>
      <c r="Y15" s="31">
        <f>'6th'!AA70</f>
        <v>0</v>
      </c>
      <c r="Z15" s="31">
        <f>'6th'!AB70</f>
        <v>0</v>
      </c>
      <c r="AA15" s="31">
        <f>'6th'!AC70</f>
        <v>0</v>
      </c>
      <c r="AB15" s="31">
        <f>'6th'!AD70</f>
        <v>0</v>
      </c>
      <c r="AC15" s="54">
        <f>'6th'!AE70</f>
        <v>0</v>
      </c>
      <c r="AD15" s="54">
        <f>'6th'!AF70</f>
        <v>0</v>
      </c>
      <c r="AE15" s="54">
        <f>'6th'!AG70</f>
        <v>0</v>
      </c>
      <c r="AF15" s="54">
        <f>'6th'!AH70</f>
        <v>0</v>
      </c>
      <c r="AG15" s="287" t="e">
        <f>'6th'!AI70</f>
        <v>#DIV/0!</v>
      </c>
      <c r="AH15" s="287" t="e">
        <f>'6th'!AJ70</f>
        <v>#DIV/0!</v>
      </c>
      <c r="AI15" s="230"/>
      <c r="AJ15" s="54">
        <f>'6th'!AM70</f>
        <v>0</v>
      </c>
      <c r="AK15" s="54">
        <f>'6th'!AN70</f>
        <v>0</v>
      </c>
      <c r="AL15" s="54">
        <f>'6th'!AO70</f>
        <v>0</v>
      </c>
      <c r="AM15" s="54">
        <f>'6th'!AP70</f>
        <v>0</v>
      </c>
      <c r="AN15" s="54">
        <f>'6th'!AQ70</f>
        <v>0</v>
      </c>
      <c r="AO15" s="54">
        <f>'6th'!AR70</f>
        <v>0</v>
      </c>
      <c r="AP15" s="54">
        <f>'6th'!AS70</f>
        <v>0</v>
      </c>
      <c r="AQ15" s="54">
        <f>'6th'!AT70</f>
        <v>0</v>
      </c>
      <c r="AR15" s="54">
        <f>'6th'!AU70</f>
        <v>0</v>
      </c>
      <c r="AS15" s="54">
        <f>'6th'!AV70</f>
        <v>0</v>
      </c>
      <c r="AT15" s="54">
        <f>'6th'!AW70</f>
        <v>0</v>
      </c>
      <c r="AU15" s="54">
        <f>'6th'!AX70</f>
        <v>0</v>
      </c>
      <c r="AV15" s="54">
        <f>'6th'!AY70</f>
        <v>0</v>
      </c>
      <c r="AW15" s="54">
        <f>'6th'!AZ70</f>
        <v>0</v>
      </c>
      <c r="AX15" s="54">
        <f>'6th'!BA70</f>
        <v>0</v>
      </c>
      <c r="AY15" s="54">
        <f>'6th'!BB70</f>
        <v>0</v>
      </c>
      <c r="AZ15" s="12"/>
      <c r="BA15" s="13"/>
      <c r="BB15" s="14"/>
      <c r="BD15" s="18" t="s">
        <v>30</v>
      </c>
      <c r="BE15" s="13"/>
      <c r="BF15" s="14"/>
      <c r="BG15" s="7">
        <f>P41</f>
        <v>0</v>
      </c>
      <c r="BH15" s="7">
        <f>P74</f>
        <v>0</v>
      </c>
      <c r="BI15" s="54">
        <f>P107</f>
        <v>0</v>
      </c>
      <c r="BJ15" s="7">
        <f>SUM(BG15:BH15)</f>
        <v>0</v>
      </c>
    </row>
    <row r="16" spans="2:62" ht="21" customHeight="1">
      <c r="B16" s="7">
        <v>7</v>
      </c>
      <c r="C16" s="7">
        <f>'7th'!O10</f>
        <v>0</v>
      </c>
      <c r="D16" s="62">
        <f t="shared" si="1"/>
        <v>0</v>
      </c>
      <c r="E16" s="54">
        <f>'7th'!E70</f>
        <v>0</v>
      </c>
      <c r="F16" s="54">
        <f>'7th'!F70</f>
        <v>0</v>
      </c>
      <c r="G16" s="54" t="str">
        <f t="shared" si="0"/>
        <v/>
      </c>
      <c r="H16" s="7" t="e">
        <f>'7th'!I70</f>
        <v>#DIV/0!</v>
      </c>
      <c r="I16" s="7">
        <f>'7th'!J70</f>
        <v>0</v>
      </c>
      <c r="K16" s="12"/>
      <c r="L16" s="7">
        <f>'7th'!D70</f>
        <v>0</v>
      </c>
      <c r="M16" s="14"/>
      <c r="N16" s="14">
        <f>'7th'!P70</f>
        <v>0</v>
      </c>
      <c r="O16" s="54">
        <f>'7th'!Q70</f>
        <v>0</v>
      </c>
      <c r="P16" s="54">
        <f>'7th'!R70</f>
        <v>0</v>
      </c>
      <c r="Q16" s="54" t="str">
        <f t="shared" si="2"/>
        <v/>
      </c>
      <c r="S16" s="54">
        <f>'7th'!U70</f>
        <v>0</v>
      </c>
      <c r="T16" s="54">
        <f>'7th'!V70</f>
        <v>0</v>
      </c>
      <c r="U16" s="54">
        <f>'7th'!W70</f>
        <v>0</v>
      </c>
      <c r="V16" s="7">
        <f>'7th'!V71</f>
        <v>0</v>
      </c>
      <c r="W16" s="31">
        <f>'7th'!Y70</f>
        <v>0</v>
      </c>
      <c r="X16" s="31">
        <f>'7th'!Z70</f>
        <v>0</v>
      </c>
      <c r="Y16" s="31">
        <f>'7th'!AA70</f>
        <v>0</v>
      </c>
      <c r="Z16" s="31">
        <f>'7th'!AB70</f>
        <v>0</v>
      </c>
      <c r="AA16" s="31">
        <f>'7th'!AC70</f>
        <v>0</v>
      </c>
      <c r="AB16" s="31">
        <f>'7th'!AD70</f>
        <v>0</v>
      </c>
      <c r="AC16" s="54">
        <f>'7th'!AE70</f>
        <v>0</v>
      </c>
      <c r="AD16" s="54">
        <f>'7th'!AF70</f>
        <v>0</v>
      </c>
      <c r="AE16" s="54">
        <f>'7th'!AG70</f>
        <v>0</v>
      </c>
      <c r="AF16" s="54">
        <f>'7th'!AH70</f>
        <v>0</v>
      </c>
      <c r="AG16" s="287" t="e">
        <f>'7th'!AI70</f>
        <v>#DIV/0!</v>
      </c>
      <c r="AH16" s="287" t="e">
        <f>'7th'!AJ70</f>
        <v>#DIV/0!</v>
      </c>
      <c r="AI16" s="230"/>
      <c r="AJ16" s="54">
        <f>'7th'!AM70</f>
        <v>0</v>
      </c>
      <c r="AK16" s="54">
        <f>'7th'!AN70</f>
        <v>0</v>
      </c>
      <c r="AL16" s="54">
        <f>'7th'!AO70</f>
        <v>0</v>
      </c>
      <c r="AM16" s="54">
        <f>'7th'!AP70</f>
        <v>0</v>
      </c>
      <c r="AN16" s="54">
        <f>'7th'!AQ70</f>
        <v>0</v>
      </c>
      <c r="AO16" s="54">
        <f>'7th'!AR70</f>
        <v>0</v>
      </c>
      <c r="AP16" s="54">
        <f>'7th'!AS70</f>
        <v>0</v>
      </c>
      <c r="AQ16" s="54">
        <f>'7th'!AT70</f>
        <v>0</v>
      </c>
      <c r="AR16" s="54">
        <f>'7th'!AU70</f>
        <v>0</v>
      </c>
      <c r="AS16" s="54">
        <f>'7th'!AV70</f>
        <v>0</v>
      </c>
      <c r="AT16" s="54">
        <f>'7th'!AW70</f>
        <v>0</v>
      </c>
      <c r="AU16" s="54">
        <f>'7th'!AX70</f>
        <v>0</v>
      </c>
      <c r="AV16" s="54">
        <f>'7th'!AY70</f>
        <v>0</v>
      </c>
      <c r="AW16" s="54">
        <f>'7th'!AZ70</f>
        <v>0</v>
      </c>
      <c r="AX16" s="54">
        <f>'7th'!BA70</f>
        <v>0</v>
      </c>
      <c r="AY16" s="54">
        <f>'7th'!BB70</f>
        <v>0</v>
      </c>
      <c r="AZ16" s="12"/>
      <c r="BA16" s="13"/>
      <c r="BB16" s="14"/>
      <c r="BD16" s="18" t="s">
        <v>31</v>
      </c>
      <c r="BE16" s="13"/>
      <c r="BF16" s="14"/>
      <c r="BG16" s="26" t="e">
        <f>BG11/BG15</f>
        <v>#DIV/0!</v>
      </c>
      <c r="BH16" s="26" t="e">
        <f>BH11/BH15</f>
        <v>#DIV/0!</v>
      </c>
      <c r="BI16" s="26" t="e">
        <f>BI11/BI15</f>
        <v>#DIV/0!</v>
      </c>
      <c r="BJ16" s="26" t="e">
        <f>BJ11/BJ15</f>
        <v>#DIV/0!</v>
      </c>
    </row>
    <row r="17" spans="2:62" ht="21" customHeight="1">
      <c r="B17" s="7">
        <v>8</v>
      </c>
      <c r="C17" s="7">
        <f>'8th'!O10</f>
        <v>0</v>
      </c>
      <c r="D17" s="62">
        <f t="shared" si="1"/>
        <v>0</v>
      </c>
      <c r="E17" s="54">
        <f>'8th'!E70</f>
        <v>0</v>
      </c>
      <c r="F17" s="54">
        <f>'8th'!F70</f>
        <v>0</v>
      </c>
      <c r="G17" s="54" t="str">
        <f t="shared" si="0"/>
        <v/>
      </c>
      <c r="H17" s="7" t="e">
        <f>'8th'!I70</f>
        <v>#DIV/0!</v>
      </c>
      <c r="I17" s="7">
        <f>'8th'!J70</f>
        <v>0</v>
      </c>
      <c r="K17" s="12"/>
      <c r="L17" s="7">
        <f>'8th'!D70</f>
        <v>0</v>
      </c>
      <c r="M17" s="14"/>
      <c r="N17" s="14">
        <f>'8th'!P70</f>
        <v>0</v>
      </c>
      <c r="O17" s="54">
        <f>'8th'!Q70</f>
        <v>0</v>
      </c>
      <c r="P17" s="54">
        <f>'8th'!R70</f>
        <v>0</v>
      </c>
      <c r="Q17" s="54" t="str">
        <f t="shared" si="2"/>
        <v/>
      </c>
      <c r="S17" s="54">
        <f>'8th'!U70</f>
        <v>0</v>
      </c>
      <c r="T17" s="54">
        <f>'8th'!V70</f>
        <v>0</v>
      </c>
      <c r="U17" s="54">
        <f>'8th'!W70</f>
        <v>0</v>
      </c>
      <c r="V17" s="7">
        <f>'8th'!V71</f>
        <v>0</v>
      </c>
      <c r="W17" s="31">
        <f>'8th'!Y70</f>
        <v>0</v>
      </c>
      <c r="X17" s="31">
        <f>'8th'!Z70</f>
        <v>0</v>
      </c>
      <c r="Y17" s="31">
        <f>'8th'!AA70</f>
        <v>0</v>
      </c>
      <c r="Z17" s="31">
        <f>'8th'!AB70</f>
        <v>0</v>
      </c>
      <c r="AA17" s="31">
        <f>'8th'!AC70</f>
        <v>0</v>
      </c>
      <c r="AB17" s="31">
        <f>'8th'!AD70</f>
        <v>0</v>
      </c>
      <c r="AC17" s="54">
        <f>'8th'!AE70</f>
        <v>0</v>
      </c>
      <c r="AD17" s="54">
        <f>'8th'!AF70</f>
        <v>0</v>
      </c>
      <c r="AE17" s="54">
        <f>'8th'!AG70</f>
        <v>0</v>
      </c>
      <c r="AF17" s="54">
        <f>'8th'!AH70</f>
        <v>0</v>
      </c>
      <c r="AG17" s="287" t="e">
        <f>'8th'!AI70</f>
        <v>#DIV/0!</v>
      </c>
      <c r="AH17" s="287" t="e">
        <f>'8th'!AJ70</f>
        <v>#DIV/0!</v>
      </c>
      <c r="AI17" s="230"/>
      <c r="AJ17" s="54">
        <f>'8th'!AM70</f>
        <v>0</v>
      </c>
      <c r="AK17" s="54">
        <f>'8th'!AN70</f>
        <v>0</v>
      </c>
      <c r="AL17" s="54">
        <f>'8th'!AO70</f>
        <v>0</v>
      </c>
      <c r="AM17" s="54">
        <f>'8th'!AP70</f>
        <v>0</v>
      </c>
      <c r="AN17" s="54">
        <f>'8th'!AQ70</f>
        <v>0</v>
      </c>
      <c r="AO17" s="54">
        <f>'8th'!AR70</f>
        <v>0</v>
      </c>
      <c r="AP17" s="54">
        <f>'8th'!AS70</f>
        <v>0</v>
      </c>
      <c r="AQ17" s="54">
        <f>'8th'!AT70</f>
        <v>0</v>
      </c>
      <c r="AR17" s="54">
        <f>'8th'!AU70</f>
        <v>0</v>
      </c>
      <c r="AS17" s="54">
        <f>'8th'!AV70</f>
        <v>0</v>
      </c>
      <c r="AT17" s="54">
        <f>'8th'!AW70</f>
        <v>0</v>
      </c>
      <c r="AU17" s="54">
        <f>'8th'!AX70</f>
        <v>0</v>
      </c>
      <c r="AV17" s="54">
        <f>'8th'!AY70</f>
        <v>0</v>
      </c>
      <c r="AW17" s="54">
        <f>'8th'!AZ70</f>
        <v>0</v>
      </c>
      <c r="AX17" s="54">
        <f>'8th'!BA70</f>
        <v>0</v>
      </c>
      <c r="AY17" s="54">
        <f>'8th'!BB70</f>
        <v>0</v>
      </c>
      <c r="AZ17" s="12"/>
      <c r="BA17" s="13"/>
      <c r="BB17" s="14"/>
    </row>
    <row r="18" spans="2:62" ht="21" customHeight="1">
      <c r="B18" s="7">
        <v>9</v>
      </c>
      <c r="C18" s="7">
        <f>'9th'!O10</f>
        <v>0</v>
      </c>
      <c r="D18" s="62">
        <f t="shared" si="1"/>
        <v>0</v>
      </c>
      <c r="E18" s="54">
        <f>'9th'!E70</f>
        <v>0</v>
      </c>
      <c r="F18" s="54">
        <f>'9th'!F70</f>
        <v>0</v>
      </c>
      <c r="G18" s="54" t="str">
        <f t="shared" si="0"/>
        <v/>
      </c>
      <c r="H18" s="54" t="e">
        <f>'9th'!I70</f>
        <v>#DIV/0!</v>
      </c>
      <c r="I18" s="54">
        <f>'9th'!J70</f>
        <v>0</v>
      </c>
      <c r="K18" s="12"/>
      <c r="L18" s="7">
        <f>'9th'!D70</f>
        <v>0</v>
      </c>
      <c r="M18" s="14"/>
      <c r="N18" s="14">
        <f>'9th'!P70</f>
        <v>0</v>
      </c>
      <c r="O18" s="54">
        <f>'9th'!Q70</f>
        <v>0</v>
      </c>
      <c r="P18" s="54">
        <f>'9th'!R70</f>
        <v>0</v>
      </c>
      <c r="Q18" s="54" t="str">
        <f t="shared" si="2"/>
        <v/>
      </c>
      <c r="S18" s="54">
        <f>'9th'!U70</f>
        <v>0</v>
      </c>
      <c r="T18" s="54">
        <f>'9th'!V70</f>
        <v>0</v>
      </c>
      <c r="U18" s="54">
        <f>'9th'!W70</f>
        <v>0</v>
      </c>
      <c r="V18" s="7">
        <f>'9th'!V71</f>
        <v>0</v>
      </c>
      <c r="W18" s="31">
        <f>'9th'!Y70</f>
        <v>0</v>
      </c>
      <c r="X18" s="31">
        <f>'9th'!Z70</f>
        <v>0</v>
      </c>
      <c r="Y18" s="31">
        <f>'9th'!AA70</f>
        <v>0</v>
      </c>
      <c r="Z18" s="31">
        <f>'9th'!AB70</f>
        <v>0</v>
      </c>
      <c r="AA18" s="31">
        <f>'9th'!AC70</f>
        <v>0</v>
      </c>
      <c r="AB18" s="31">
        <f>'9th'!AD70</f>
        <v>0</v>
      </c>
      <c r="AC18" s="54">
        <f>'9th'!AE70</f>
        <v>0</v>
      </c>
      <c r="AD18" s="54">
        <f>'9th'!AF70</f>
        <v>0</v>
      </c>
      <c r="AE18" s="54">
        <f>'9th'!AG70</f>
        <v>0</v>
      </c>
      <c r="AF18" s="54">
        <f>'9th'!AH70</f>
        <v>0</v>
      </c>
      <c r="AG18" s="287" t="e">
        <f>'9th'!AI70</f>
        <v>#DIV/0!</v>
      </c>
      <c r="AH18" s="287" t="e">
        <f>'9th'!AJ70</f>
        <v>#DIV/0!</v>
      </c>
      <c r="AI18" s="230"/>
      <c r="AJ18" s="54">
        <f>'9th'!AM70</f>
        <v>0</v>
      </c>
      <c r="AK18" s="54">
        <f>'9th'!AN70</f>
        <v>0</v>
      </c>
      <c r="AL18" s="54">
        <f>'9th'!AO70</f>
        <v>0</v>
      </c>
      <c r="AM18" s="54">
        <f>'9th'!AP70</f>
        <v>0</v>
      </c>
      <c r="AN18" s="54">
        <f>'9th'!AQ70</f>
        <v>0</v>
      </c>
      <c r="AO18" s="54">
        <f>'9th'!AR70</f>
        <v>0</v>
      </c>
      <c r="AP18" s="54">
        <f>'9th'!AS70</f>
        <v>0</v>
      </c>
      <c r="AQ18" s="54">
        <f>'9th'!AT70</f>
        <v>0</v>
      </c>
      <c r="AR18" s="54">
        <f>'9th'!AU70</f>
        <v>0</v>
      </c>
      <c r="AS18" s="54">
        <f>'9th'!AV70</f>
        <v>0</v>
      </c>
      <c r="AT18" s="54">
        <f>'9th'!AW70</f>
        <v>0</v>
      </c>
      <c r="AU18" s="54">
        <f>'9th'!AX70</f>
        <v>0</v>
      </c>
      <c r="AV18" s="54">
        <f>'9th'!AY70</f>
        <v>0</v>
      </c>
      <c r="AW18" s="54">
        <f>'9th'!AZ70</f>
        <v>0</v>
      </c>
      <c r="AX18" s="54">
        <f>'9th'!BA70</f>
        <v>0</v>
      </c>
      <c r="AY18" s="54">
        <f>'9th'!BB70</f>
        <v>0</v>
      </c>
      <c r="AZ18" s="12"/>
      <c r="BA18" s="13"/>
      <c r="BB18" s="14"/>
      <c r="BD18" s="436" t="s">
        <v>203</v>
      </c>
      <c r="BE18" s="436"/>
      <c r="BF18" s="436"/>
      <c r="BG18" s="20" t="s">
        <v>34</v>
      </c>
      <c r="BH18" s="20" t="s">
        <v>35</v>
      </c>
      <c r="BI18" s="20" t="s">
        <v>269</v>
      </c>
      <c r="BJ18" s="20" t="s">
        <v>21</v>
      </c>
    </row>
    <row r="19" spans="2:62" ht="21" customHeight="1">
      <c r="B19" s="7">
        <v>10</v>
      </c>
      <c r="C19" s="7">
        <f>'10th'!O10</f>
        <v>0</v>
      </c>
      <c r="D19" s="62">
        <f t="shared" si="1"/>
        <v>0</v>
      </c>
      <c r="E19" s="54">
        <f>'10th'!E70</f>
        <v>0</v>
      </c>
      <c r="F19" s="54">
        <f>'10th'!F70</f>
        <v>0</v>
      </c>
      <c r="G19" s="54" t="str">
        <f t="shared" si="0"/>
        <v/>
      </c>
      <c r="H19" s="54" t="e">
        <f>'10th'!I70</f>
        <v>#DIV/0!</v>
      </c>
      <c r="I19" s="54">
        <f>'10th'!J70</f>
        <v>0</v>
      </c>
      <c r="K19" s="12"/>
      <c r="L19" s="7">
        <f>'10th'!D70</f>
        <v>0</v>
      </c>
      <c r="M19" s="14"/>
      <c r="N19" s="14">
        <f>'10th'!P70</f>
        <v>0</v>
      </c>
      <c r="O19" s="54">
        <f>'10th'!Q70</f>
        <v>0</v>
      </c>
      <c r="P19" s="54">
        <f>'10th'!R70</f>
        <v>0</v>
      </c>
      <c r="Q19" s="54" t="str">
        <f t="shared" si="2"/>
        <v/>
      </c>
      <c r="S19" s="54">
        <f>'10th'!U70</f>
        <v>0</v>
      </c>
      <c r="T19" s="54">
        <f>'10th'!V70</f>
        <v>0</v>
      </c>
      <c r="U19" s="54">
        <f>'10th'!W70</f>
        <v>0</v>
      </c>
      <c r="V19" s="7">
        <f>'10th'!V71</f>
        <v>0</v>
      </c>
      <c r="W19" s="31">
        <f>'10th'!Y70</f>
        <v>0</v>
      </c>
      <c r="X19" s="31">
        <f>'10th'!Z70</f>
        <v>0</v>
      </c>
      <c r="Y19" s="31">
        <f>'10th'!AA70</f>
        <v>0</v>
      </c>
      <c r="Z19" s="31">
        <f>'10th'!AB70</f>
        <v>0</v>
      </c>
      <c r="AA19" s="31">
        <f>'10th'!AC70</f>
        <v>0</v>
      </c>
      <c r="AB19" s="31">
        <f>'10th'!AD70</f>
        <v>0</v>
      </c>
      <c r="AC19" s="54">
        <f>'10th'!AE70</f>
        <v>0</v>
      </c>
      <c r="AD19" s="54">
        <f>'10th'!AF70</f>
        <v>0</v>
      </c>
      <c r="AE19" s="54">
        <f>'10th'!AG70</f>
        <v>0</v>
      </c>
      <c r="AF19" s="54">
        <f>'10th'!AH70</f>
        <v>0</v>
      </c>
      <c r="AG19" s="287" t="e">
        <f>'10th'!AI70</f>
        <v>#DIV/0!</v>
      </c>
      <c r="AH19" s="287" t="e">
        <f>'10th'!AJ70</f>
        <v>#DIV/0!</v>
      </c>
      <c r="AI19" s="230"/>
      <c r="AJ19" s="54">
        <f>'10th'!AM70</f>
        <v>0</v>
      </c>
      <c r="AK19" s="54">
        <f>'10th'!AN70</f>
        <v>0</v>
      </c>
      <c r="AL19" s="54">
        <f>'10th'!AO70</f>
        <v>0</v>
      </c>
      <c r="AM19" s="54">
        <f>'10th'!AP70</f>
        <v>0</v>
      </c>
      <c r="AN19" s="54">
        <f>'10th'!AQ70</f>
        <v>0</v>
      </c>
      <c r="AO19" s="54">
        <f>'10th'!AR70</f>
        <v>0</v>
      </c>
      <c r="AP19" s="54">
        <f>'10th'!AS70</f>
        <v>0</v>
      </c>
      <c r="AQ19" s="54">
        <f>'10th'!AT70</f>
        <v>0</v>
      </c>
      <c r="AR19" s="54">
        <f>'10th'!AU70</f>
        <v>0</v>
      </c>
      <c r="AS19" s="54">
        <f>'10th'!AV70</f>
        <v>0</v>
      </c>
      <c r="AT19" s="54">
        <f>'10th'!AW70</f>
        <v>0</v>
      </c>
      <c r="AU19" s="54">
        <f>'10th'!AX70</f>
        <v>0</v>
      </c>
      <c r="AV19" s="54">
        <f>'10th'!AY70</f>
        <v>0</v>
      </c>
      <c r="AW19" s="54">
        <f>'10th'!AZ70</f>
        <v>0</v>
      </c>
      <c r="AX19" s="54">
        <f>'10th'!BA70</f>
        <v>0</v>
      </c>
      <c r="AY19" s="54">
        <f>'10th'!BB70</f>
        <v>0</v>
      </c>
      <c r="AZ19" s="12"/>
      <c r="BA19" s="13"/>
      <c r="BB19" s="14"/>
      <c r="BD19" s="437" t="s">
        <v>204</v>
      </c>
      <c r="BE19" s="22" t="s">
        <v>205</v>
      </c>
      <c r="BF19" s="23"/>
      <c r="BG19" s="7">
        <f>AK41</f>
        <v>0</v>
      </c>
      <c r="BH19" s="7">
        <f>AK74</f>
        <v>0</v>
      </c>
      <c r="BI19" s="7">
        <f ca="1">AK107</f>
        <v>0</v>
      </c>
      <c r="BJ19" s="7">
        <f t="shared" ref="BJ19:BJ33" si="3">SUM(BG19:BH19)</f>
        <v>0</v>
      </c>
    </row>
    <row r="20" spans="2:62" ht="21" customHeight="1">
      <c r="B20" s="7">
        <v>11</v>
      </c>
      <c r="C20" s="7">
        <f>'11th'!O10</f>
        <v>0</v>
      </c>
      <c r="D20" s="62">
        <f t="shared" si="1"/>
        <v>0</v>
      </c>
      <c r="E20" s="54">
        <f>'11th'!E70</f>
        <v>0</v>
      </c>
      <c r="F20" s="54">
        <f>'11th'!F70</f>
        <v>0</v>
      </c>
      <c r="G20" s="54" t="str">
        <f t="shared" si="0"/>
        <v/>
      </c>
      <c r="H20" s="54" t="e">
        <f>'11th'!I70</f>
        <v>#DIV/0!</v>
      </c>
      <c r="I20" s="54">
        <f>'11th'!J70</f>
        <v>0</v>
      </c>
      <c r="K20" s="12"/>
      <c r="L20" s="7">
        <f>'11th'!D70</f>
        <v>0</v>
      </c>
      <c r="M20" s="14"/>
      <c r="N20" s="14">
        <f>'11th'!P70</f>
        <v>0</v>
      </c>
      <c r="O20" s="54">
        <f>'11th'!Q70</f>
        <v>0</v>
      </c>
      <c r="P20" s="54">
        <f>'11th'!R70</f>
        <v>0</v>
      </c>
      <c r="Q20" s="54" t="str">
        <f t="shared" si="2"/>
        <v/>
      </c>
      <c r="S20" s="54">
        <f>'11th'!U70</f>
        <v>0</v>
      </c>
      <c r="T20" s="54">
        <f>'11th'!V70</f>
        <v>0</v>
      </c>
      <c r="U20" s="54">
        <f>'11th'!W70</f>
        <v>0</v>
      </c>
      <c r="V20" s="7">
        <f>'11th'!V71</f>
        <v>0</v>
      </c>
      <c r="W20" s="31">
        <f>'11th'!Y70</f>
        <v>0</v>
      </c>
      <c r="X20" s="31">
        <f>'11th'!Z70</f>
        <v>0</v>
      </c>
      <c r="Y20" s="31">
        <f>'11th'!AA70</f>
        <v>0</v>
      </c>
      <c r="Z20" s="31">
        <f>'11th'!AB70</f>
        <v>0</v>
      </c>
      <c r="AA20" s="31">
        <f>'11th'!AC70</f>
        <v>0</v>
      </c>
      <c r="AB20" s="31">
        <f>'11th'!AD70</f>
        <v>0</v>
      </c>
      <c r="AC20" s="54">
        <f>'11th'!AE70</f>
        <v>0</v>
      </c>
      <c r="AD20" s="54">
        <f>'11th'!AF70</f>
        <v>0</v>
      </c>
      <c r="AE20" s="54">
        <f>'11th'!AG70</f>
        <v>0</v>
      </c>
      <c r="AF20" s="54">
        <f>'11th'!AH70</f>
        <v>0</v>
      </c>
      <c r="AG20" s="287" t="e">
        <f>'11th'!AI70</f>
        <v>#DIV/0!</v>
      </c>
      <c r="AH20" s="287" t="e">
        <f>'11th'!AJ70</f>
        <v>#DIV/0!</v>
      </c>
      <c r="AI20" s="230"/>
      <c r="AJ20" s="54">
        <f>'11th'!AM70</f>
        <v>0</v>
      </c>
      <c r="AK20" s="54">
        <f>'11th'!AN70</f>
        <v>0</v>
      </c>
      <c r="AL20" s="54">
        <f>'11th'!AO70</f>
        <v>0</v>
      </c>
      <c r="AM20" s="54">
        <f>'11th'!AP70</f>
        <v>0</v>
      </c>
      <c r="AN20" s="54">
        <f>'11th'!AQ70</f>
        <v>0</v>
      </c>
      <c r="AO20" s="54">
        <f>'11th'!AR70</f>
        <v>0</v>
      </c>
      <c r="AP20" s="54">
        <f>'11th'!AS70</f>
        <v>0</v>
      </c>
      <c r="AQ20" s="54">
        <f>'11th'!AT70</f>
        <v>0</v>
      </c>
      <c r="AR20" s="54">
        <f>'11th'!AU70</f>
        <v>0</v>
      </c>
      <c r="AS20" s="54">
        <f>'11th'!AV70</f>
        <v>0</v>
      </c>
      <c r="AT20" s="54">
        <f>'11th'!AW70</f>
        <v>0</v>
      </c>
      <c r="AU20" s="54">
        <f>'11th'!AX70</f>
        <v>0</v>
      </c>
      <c r="AV20" s="54">
        <f>'11th'!AY70</f>
        <v>0</v>
      </c>
      <c r="AW20" s="54">
        <f>'11th'!AZ70</f>
        <v>0</v>
      </c>
      <c r="AX20" s="54">
        <f>'11th'!BA70</f>
        <v>0</v>
      </c>
      <c r="AY20" s="54">
        <f>'11th'!BB70</f>
        <v>0</v>
      </c>
      <c r="AZ20" s="12"/>
      <c r="BA20" s="13"/>
      <c r="BB20" s="14"/>
      <c r="BD20" s="438"/>
      <c r="BE20" s="22" t="s">
        <v>206</v>
      </c>
      <c r="BF20" s="23"/>
      <c r="BG20" s="7">
        <f>AL41</f>
        <v>0</v>
      </c>
      <c r="BH20" s="7">
        <f>AL74</f>
        <v>0</v>
      </c>
      <c r="BI20" s="7">
        <f ca="1">AL107</f>
        <v>0</v>
      </c>
      <c r="BJ20" s="7">
        <f t="shared" si="3"/>
        <v>0</v>
      </c>
    </row>
    <row r="21" spans="2:62" ht="21" customHeight="1">
      <c r="B21" s="7">
        <v>12</v>
      </c>
      <c r="C21" s="7">
        <f>'12th'!O10</f>
        <v>0</v>
      </c>
      <c r="D21" s="62">
        <f t="shared" si="1"/>
        <v>0</v>
      </c>
      <c r="E21" s="54">
        <f>'12th'!E70</f>
        <v>0</v>
      </c>
      <c r="F21" s="54">
        <f>'12th'!F70</f>
        <v>0</v>
      </c>
      <c r="G21" s="54" t="str">
        <f t="shared" si="0"/>
        <v/>
      </c>
      <c r="H21" s="54" t="e">
        <f>'12th'!I70</f>
        <v>#DIV/0!</v>
      </c>
      <c r="I21" s="54">
        <f>'12th'!J70</f>
        <v>0</v>
      </c>
      <c r="K21" s="12"/>
      <c r="L21" s="7">
        <f>'12th'!D70</f>
        <v>0</v>
      </c>
      <c r="M21" s="14"/>
      <c r="N21" s="14">
        <f>'12th'!P70</f>
        <v>0</v>
      </c>
      <c r="O21" s="54">
        <f>'12th'!Q70</f>
        <v>0</v>
      </c>
      <c r="P21" s="54">
        <f>'12th'!R70</f>
        <v>0</v>
      </c>
      <c r="Q21" s="54" t="str">
        <f t="shared" si="2"/>
        <v/>
      </c>
      <c r="S21" s="54">
        <f>'12th'!U70</f>
        <v>0</v>
      </c>
      <c r="T21" s="54">
        <f>'12th'!V70</f>
        <v>0</v>
      </c>
      <c r="U21" s="54">
        <f>'12th'!W70</f>
        <v>0</v>
      </c>
      <c r="V21" s="7">
        <f>'12th'!V71</f>
        <v>0</v>
      </c>
      <c r="W21" s="31">
        <f>'12th'!Y70</f>
        <v>0</v>
      </c>
      <c r="X21" s="31">
        <f>'12th'!Z70</f>
        <v>0</v>
      </c>
      <c r="Y21" s="31">
        <f>'12th'!AA70</f>
        <v>0</v>
      </c>
      <c r="Z21" s="31">
        <f>'12th'!AB70</f>
        <v>0</v>
      </c>
      <c r="AA21" s="31">
        <f>'12th'!AC70</f>
        <v>0</v>
      </c>
      <c r="AB21" s="31">
        <f>'12th'!AD70</f>
        <v>0</v>
      </c>
      <c r="AC21" s="54">
        <f>'12th'!AE70</f>
        <v>0</v>
      </c>
      <c r="AD21" s="54">
        <f>'12th'!AF70</f>
        <v>0</v>
      </c>
      <c r="AE21" s="54">
        <f>'12th'!AG70</f>
        <v>0</v>
      </c>
      <c r="AF21" s="54">
        <f>'12th'!AH70</f>
        <v>0</v>
      </c>
      <c r="AG21" s="287" t="e">
        <f>'12th'!AI70</f>
        <v>#DIV/0!</v>
      </c>
      <c r="AH21" s="287" t="e">
        <f>'12th'!AJ70</f>
        <v>#DIV/0!</v>
      </c>
      <c r="AI21" s="230"/>
      <c r="AJ21" s="54">
        <f>'12th'!AM70</f>
        <v>0</v>
      </c>
      <c r="AK21" s="54">
        <f>'12th'!AN70</f>
        <v>0</v>
      </c>
      <c r="AL21" s="54">
        <f>'12th'!AO70</f>
        <v>0</v>
      </c>
      <c r="AM21" s="54">
        <f>'12th'!AP70</f>
        <v>0</v>
      </c>
      <c r="AN21" s="54">
        <f>'12th'!AQ70</f>
        <v>0</v>
      </c>
      <c r="AO21" s="54">
        <f>'12th'!AR70</f>
        <v>0</v>
      </c>
      <c r="AP21" s="54">
        <f>'12th'!AS70</f>
        <v>0</v>
      </c>
      <c r="AQ21" s="54">
        <f>'12th'!AT70</f>
        <v>0</v>
      </c>
      <c r="AR21" s="54">
        <f>'12th'!AU70</f>
        <v>0</v>
      </c>
      <c r="AS21" s="54">
        <f>'12th'!AV70</f>
        <v>0</v>
      </c>
      <c r="AT21" s="54">
        <f>'12th'!AW70</f>
        <v>0</v>
      </c>
      <c r="AU21" s="54">
        <f>'12th'!AX70</f>
        <v>0</v>
      </c>
      <c r="AV21" s="54">
        <f>'12th'!AY70</f>
        <v>0</v>
      </c>
      <c r="AW21" s="54">
        <f>'12th'!AZ70</f>
        <v>0</v>
      </c>
      <c r="AX21" s="54">
        <f>'12th'!BA70</f>
        <v>0</v>
      </c>
      <c r="AY21" s="54">
        <f>'12th'!BB70</f>
        <v>0</v>
      </c>
      <c r="AZ21" s="12"/>
      <c r="BA21" s="13"/>
      <c r="BB21" s="14"/>
      <c r="BD21" s="438"/>
      <c r="BE21" s="22" t="s">
        <v>207</v>
      </c>
      <c r="BF21" s="23"/>
      <c r="BG21" s="7">
        <f>AM41</f>
        <v>0</v>
      </c>
      <c r="BH21" s="7">
        <f>AM74</f>
        <v>0</v>
      </c>
      <c r="BI21" s="7">
        <f>AM107</f>
        <v>0</v>
      </c>
      <c r="BJ21" s="7">
        <f t="shared" si="3"/>
        <v>0</v>
      </c>
    </row>
    <row r="22" spans="2:62" ht="21" customHeight="1">
      <c r="B22" s="7">
        <v>13</v>
      </c>
      <c r="C22" s="7">
        <f>'13th'!O10</f>
        <v>0</v>
      </c>
      <c r="D22" s="62">
        <f t="shared" si="1"/>
        <v>0</v>
      </c>
      <c r="E22" s="54">
        <f>'13th'!E70</f>
        <v>0</v>
      </c>
      <c r="F22" s="54">
        <f>'13th'!F70</f>
        <v>0</v>
      </c>
      <c r="G22" s="54" t="str">
        <f t="shared" si="0"/>
        <v/>
      </c>
      <c r="H22" s="7" t="e">
        <f>'13th'!I70</f>
        <v>#DIV/0!</v>
      </c>
      <c r="I22" s="7">
        <f>'13th'!J70</f>
        <v>0</v>
      </c>
      <c r="K22" s="12"/>
      <c r="L22" s="7">
        <f>'13th'!D70</f>
        <v>0</v>
      </c>
      <c r="M22" s="14"/>
      <c r="N22" s="14">
        <f>'13th'!P70</f>
        <v>0</v>
      </c>
      <c r="O22" s="54">
        <f>'13th'!Q70</f>
        <v>0</v>
      </c>
      <c r="P22" s="54">
        <f>'13th'!R70</f>
        <v>0</v>
      </c>
      <c r="Q22" s="54" t="str">
        <f t="shared" si="2"/>
        <v/>
      </c>
      <c r="S22" s="54">
        <f>'13th'!U70</f>
        <v>0</v>
      </c>
      <c r="T22" s="54">
        <f>'13th'!V70</f>
        <v>0</v>
      </c>
      <c r="U22" s="54">
        <f>'13th'!W70</f>
        <v>0</v>
      </c>
      <c r="V22" s="7">
        <f>'13th'!V71</f>
        <v>0</v>
      </c>
      <c r="W22" s="31">
        <f>'13th'!Y70</f>
        <v>0</v>
      </c>
      <c r="X22" s="31">
        <f>'13th'!Z70</f>
        <v>0</v>
      </c>
      <c r="Y22" s="31">
        <f>'13th'!AA70</f>
        <v>0</v>
      </c>
      <c r="Z22" s="31">
        <f>'13th'!AB70</f>
        <v>0</v>
      </c>
      <c r="AA22" s="31">
        <f>'13th'!AC70</f>
        <v>0</v>
      </c>
      <c r="AB22" s="31">
        <f>'13th'!AD70</f>
        <v>0</v>
      </c>
      <c r="AC22" s="54">
        <f>'13th'!AE70</f>
        <v>0</v>
      </c>
      <c r="AD22" s="54">
        <f>'13th'!AF70</f>
        <v>0</v>
      </c>
      <c r="AE22" s="54">
        <f>'13th'!AG70</f>
        <v>0</v>
      </c>
      <c r="AF22" s="54">
        <f>'13th'!AH70</f>
        <v>0</v>
      </c>
      <c r="AG22" s="287" t="e">
        <f>'13th'!AI70</f>
        <v>#DIV/0!</v>
      </c>
      <c r="AH22" s="287" t="e">
        <f>'13th'!AJ70</f>
        <v>#DIV/0!</v>
      </c>
      <c r="AI22" s="230"/>
      <c r="AJ22" s="54">
        <f>'13th'!AM70</f>
        <v>0</v>
      </c>
      <c r="AK22" s="54">
        <f>'13th'!AN70</f>
        <v>0</v>
      </c>
      <c r="AL22" s="54">
        <f>'13th'!AO70</f>
        <v>0</v>
      </c>
      <c r="AM22" s="54">
        <f>'13th'!AP70</f>
        <v>0</v>
      </c>
      <c r="AN22" s="54">
        <f>'13th'!AQ70</f>
        <v>0</v>
      </c>
      <c r="AO22" s="54">
        <f>'13th'!AR70</f>
        <v>0</v>
      </c>
      <c r="AP22" s="54">
        <f>'13th'!AS70</f>
        <v>0</v>
      </c>
      <c r="AQ22" s="54">
        <f>'13th'!AT70</f>
        <v>0</v>
      </c>
      <c r="AR22" s="54">
        <f>'13th'!AU70</f>
        <v>0</v>
      </c>
      <c r="AS22" s="54">
        <f>'13th'!AV70</f>
        <v>0</v>
      </c>
      <c r="AT22" s="54">
        <f>'13th'!AW70</f>
        <v>0</v>
      </c>
      <c r="AU22" s="54">
        <f>'13th'!AX70</f>
        <v>0</v>
      </c>
      <c r="AV22" s="54">
        <f>'13th'!AY70</f>
        <v>0</v>
      </c>
      <c r="AW22" s="54">
        <f>'13th'!AZ70</f>
        <v>0</v>
      </c>
      <c r="AX22" s="54">
        <f>'13th'!BA70</f>
        <v>0</v>
      </c>
      <c r="AY22" s="54">
        <f>'13th'!BB70</f>
        <v>0</v>
      </c>
      <c r="AZ22" s="12"/>
      <c r="BA22" s="13"/>
      <c r="BB22" s="14"/>
      <c r="BD22" s="439" t="s">
        <v>208</v>
      </c>
      <c r="BE22" s="24" t="s">
        <v>10</v>
      </c>
      <c r="BF22" s="16"/>
      <c r="BG22" s="7">
        <f>AN41</f>
        <v>0</v>
      </c>
      <c r="BH22" s="7">
        <f>AN74</f>
        <v>0</v>
      </c>
      <c r="BI22" s="7">
        <f>AN107</f>
        <v>0</v>
      </c>
      <c r="BJ22" s="7">
        <f t="shared" si="3"/>
        <v>0</v>
      </c>
    </row>
    <row r="23" spans="2:62" ht="21" customHeight="1">
      <c r="B23" s="7">
        <v>14</v>
      </c>
      <c r="C23" s="7">
        <f>'14th'!O10</f>
        <v>0</v>
      </c>
      <c r="D23" s="62">
        <f t="shared" si="1"/>
        <v>0</v>
      </c>
      <c r="E23" s="54">
        <f>'14th'!E70</f>
        <v>0</v>
      </c>
      <c r="F23" s="54">
        <f>'14th'!F70</f>
        <v>0</v>
      </c>
      <c r="G23" s="54" t="str">
        <f t="shared" si="0"/>
        <v/>
      </c>
      <c r="H23" s="7" t="e">
        <f>'14th'!I70</f>
        <v>#DIV/0!</v>
      </c>
      <c r="I23" s="7">
        <f>'14th'!J70</f>
        <v>0</v>
      </c>
      <c r="K23" s="12"/>
      <c r="L23" s="7">
        <f>'14th'!D70</f>
        <v>0</v>
      </c>
      <c r="M23" s="14"/>
      <c r="N23" s="14">
        <f>'14th'!P70</f>
        <v>0</v>
      </c>
      <c r="O23" s="54">
        <f>'14th'!Q70</f>
        <v>0</v>
      </c>
      <c r="P23" s="54">
        <f>'14th'!R70</f>
        <v>0</v>
      </c>
      <c r="Q23" s="54" t="str">
        <f t="shared" si="2"/>
        <v/>
      </c>
      <c r="S23" s="54">
        <f>'14th'!U70</f>
        <v>0</v>
      </c>
      <c r="T23" s="54">
        <f>'14th'!V70</f>
        <v>0</v>
      </c>
      <c r="U23" s="54">
        <f>'14th'!W70</f>
        <v>0</v>
      </c>
      <c r="V23" s="7">
        <f>'14th'!V71</f>
        <v>0</v>
      </c>
      <c r="W23" s="31">
        <f>'14th'!Y70</f>
        <v>0</v>
      </c>
      <c r="X23" s="31">
        <f>'14th'!Z70</f>
        <v>0</v>
      </c>
      <c r="Y23" s="31">
        <f>'14th'!AA70</f>
        <v>0</v>
      </c>
      <c r="Z23" s="31">
        <f>'14th'!AB70</f>
        <v>0</v>
      </c>
      <c r="AA23" s="31">
        <f>'14th'!AC70</f>
        <v>0</v>
      </c>
      <c r="AB23" s="31">
        <f>'14th'!AD70</f>
        <v>0</v>
      </c>
      <c r="AC23" s="54">
        <f>'14th'!AE70</f>
        <v>0</v>
      </c>
      <c r="AD23" s="54">
        <f>'14th'!AF70</f>
        <v>0</v>
      </c>
      <c r="AE23" s="54">
        <f>'14th'!AG70</f>
        <v>0</v>
      </c>
      <c r="AF23" s="54">
        <f>'14th'!AH70</f>
        <v>0</v>
      </c>
      <c r="AG23" s="287" t="e">
        <f>'14th'!AI70</f>
        <v>#DIV/0!</v>
      </c>
      <c r="AH23" s="287" t="e">
        <f>'14th'!AJ70</f>
        <v>#DIV/0!</v>
      </c>
      <c r="AI23" s="230"/>
      <c r="AJ23" s="54">
        <f>'14th'!AM70</f>
        <v>0</v>
      </c>
      <c r="AK23" s="54">
        <f>'14th'!AN70</f>
        <v>0</v>
      </c>
      <c r="AL23" s="54">
        <f>'14th'!AO70</f>
        <v>0</v>
      </c>
      <c r="AM23" s="54">
        <f>'14th'!AP70</f>
        <v>0</v>
      </c>
      <c r="AN23" s="54">
        <f>'14th'!AQ70</f>
        <v>0</v>
      </c>
      <c r="AO23" s="54">
        <f>'14th'!AR70</f>
        <v>0</v>
      </c>
      <c r="AP23" s="54">
        <f>'14th'!AS70</f>
        <v>0</v>
      </c>
      <c r="AQ23" s="54">
        <f>'14th'!AT70</f>
        <v>0</v>
      </c>
      <c r="AR23" s="54">
        <f>'14th'!AU70</f>
        <v>0</v>
      </c>
      <c r="AS23" s="54">
        <f>'14th'!AV70</f>
        <v>0</v>
      </c>
      <c r="AT23" s="54">
        <f>'14th'!AW70</f>
        <v>0</v>
      </c>
      <c r="AU23" s="54">
        <f>'14th'!AX70</f>
        <v>0</v>
      </c>
      <c r="AV23" s="54">
        <f>'14th'!AY70</f>
        <v>0</v>
      </c>
      <c r="AW23" s="54">
        <f>'14th'!AZ70</f>
        <v>0</v>
      </c>
      <c r="AX23" s="54">
        <f>'14th'!BA70</f>
        <v>0</v>
      </c>
      <c r="AY23" s="54">
        <f>'14th'!BB70</f>
        <v>0</v>
      </c>
      <c r="AZ23" s="12"/>
      <c r="BA23" s="13"/>
      <c r="BB23" s="14"/>
      <c r="BD23" s="440"/>
      <c r="BE23" s="18" t="s">
        <v>209</v>
      </c>
      <c r="BF23" s="25"/>
      <c r="BG23" s="7">
        <f>AO41</f>
        <v>0</v>
      </c>
      <c r="BH23" s="7">
        <f>AO74</f>
        <v>0</v>
      </c>
      <c r="BI23" s="7">
        <f>AO107</f>
        <v>0</v>
      </c>
      <c r="BJ23" s="7">
        <f t="shared" si="3"/>
        <v>0</v>
      </c>
    </row>
    <row r="24" spans="2:62" ht="21" customHeight="1">
      <c r="B24" s="7">
        <v>15</v>
      </c>
      <c r="C24" s="7">
        <f>'15th'!O10</f>
        <v>0</v>
      </c>
      <c r="D24" s="62">
        <f t="shared" si="1"/>
        <v>0</v>
      </c>
      <c r="E24" s="54">
        <f>'15th'!E70</f>
        <v>0</v>
      </c>
      <c r="F24" s="54">
        <f>'15th'!F70</f>
        <v>0</v>
      </c>
      <c r="G24" s="54" t="str">
        <f t="shared" si="0"/>
        <v/>
      </c>
      <c r="H24" s="7" t="e">
        <f>'15th'!I70</f>
        <v>#DIV/0!</v>
      </c>
      <c r="I24" s="7">
        <f>'15th'!J70</f>
        <v>0</v>
      </c>
      <c r="K24" s="12"/>
      <c r="L24" s="7">
        <f>'15th'!D70</f>
        <v>0</v>
      </c>
      <c r="M24" s="14"/>
      <c r="N24" s="14">
        <f>'15th'!P70</f>
        <v>0</v>
      </c>
      <c r="O24" s="54">
        <f>'15th'!Q70</f>
        <v>0</v>
      </c>
      <c r="P24" s="54">
        <f>'15th'!R70</f>
        <v>0</v>
      </c>
      <c r="Q24" s="54" t="str">
        <f t="shared" si="2"/>
        <v/>
      </c>
      <c r="S24" s="54">
        <f>'15th'!U70</f>
        <v>0</v>
      </c>
      <c r="T24" s="54">
        <f>'15th'!V70</f>
        <v>0</v>
      </c>
      <c r="U24" s="54">
        <f>'15th'!W70</f>
        <v>0</v>
      </c>
      <c r="V24" s="7">
        <f>'15th'!V71</f>
        <v>0</v>
      </c>
      <c r="W24" s="31">
        <f>'15th'!Y70</f>
        <v>0</v>
      </c>
      <c r="X24" s="31">
        <f>'15th'!Z70</f>
        <v>0</v>
      </c>
      <c r="Y24" s="31">
        <f>'15th'!AA70</f>
        <v>0</v>
      </c>
      <c r="Z24" s="31">
        <f>'15th'!AB70</f>
        <v>0</v>
      </c>
      <c r="AA24" s="31">
        <f>'15th'!AC70</f>
        <v>0</v>
      </c>
      <c r="AB24" s="31">
        <f>'15th'!AD70</f>
        <v>0</v>
      </c>
      <c r="AC24" s="54">
        <f>'15th'!AE70</f>
        <v>0</v>
      </c>
      <c r="AD24" s="54">
        <f>'15th'!AF70</f>
        <v>0</v>
      </c>
      <c r="AE24" s="54">
        <f>'15th'!AG70</f>
        <v>0</v>
      </c>
      <c r="AF24" s="54">
        <f>'15th'!AH70</f>
        <v>0</v>
      </c>
      <c r="AG24" s="287" t="e">
        <f>'15th'!AI70</f>
        <v>#DIV/0!</v>
      </c>
      <c r="AH24" s="287" t="e">
        <f>'15th'!AJ70</f>
        <v>#DIV/0!</v>
      </c>
      <c r="AI24" s="230"/>
      <c r="AJ24" s="54">
        <f>'15th'!AM70</f>
        <v>0</v>
      </c>
      <c r="AK24" s="54">
        <f>'15th'!AN70</f>
        <v>0</v>
      </c>
      <c r="AL24" s="54">
        <f>'15th'!AO70</f>
        <v>0</v>
      </c>
      <c r="AM24" s="54">
        <f>'15th'!AP70</f>
        <v>0</v>
      </c>
      <c r="AN24" s="54">
        <f>'15th'!AQ70</f>
        <v>0</v>
      </c>
      <c r="AO24" s="54">
        <f>'15th'!AR70</f>
        <v>0</v>
      </c>
      <c r="AP24" s="54">
        <f>'15th'!AS70</f>
        <v>0</v>
      </c>
      <c r="AQ24" s="54">
        <f>'15th'!AT70</f>
        <v>0</v>
      </c>
      <c r="AR24" s="54">
        <f>'15th'!AU70</f>
        <v>0</v>
      </c>
      <c r="AS24" s="54">
        <f>'15th'!AV70</f>
        <v>0</v>
      </c>
      <c r="AT24" s="54">
        <f>'15th'!AW70</f>
        <v>0</v>
      </c>
      <c r="AU24" s="54">
        <f>'15th'!AX70</f>
        <v>0</v>
      </c>
      <c r="AV24" s="54">
        <f>'15th'!AY70</f>
        <v>0</v>
      </c>
      <c r="AW24" s="54">
        <f>'15th'!AZ70</f>
        <v>0</v>
      </c>
      <c r="AX24" s="54">
        <f>'15th'!BA70</f>
        <v>0</v>
      </c>
      <c r="AY24" s="54">
        <f>'15th'!BB70</f>
        <v>0</v>
      </c>
      <c r="AZ24" s="12"/>
      <c r="BA24" s="13"/>
      <c r="BB24" s="14"/>
      <c r="BD24" s="437"/>
      <c r="BE24" s="18" t="s">
        <v>210</v>
      </c>
      <c r="BF24" s="25"/>
      <c r="BG24" s="7">
        <f>AP41</f>
        <v>0</v>
      </c>
      <c r="BH24" s="7">
        <f>AP74</f>
        <v>0</v>
      </c>
      <c r="BI24" s="7">
        <f>AP107</f>
        <v>0</v>
      </c>
      <c r="BJ24" s="7">
        <f t="shared" si="3"/>
        <v>0</v>
      </c>
    </row>
    <row r="25" spans="2:62" ht="21" customHeight="1">
      <c r="B25" s="7">
        <v>16</v>
      </c>
      <c r="C25" s="7">
        <f>'16th'!O10</f>
        <v>0</v>
      </c>
      <c r="D25" s="62">
        <f t="shared" si="1"/>
        <v>0</v>
      </c>
      <c r="E25" s="54">
        <f>'16th'!E70</f>
        <v>0</v>
      </c>
      <c r="F25" s="54">
        <f>'16th'!F70</f>
        <v>0</v>
      </c>
      <c r="G25" s="54" t="str">
        <f t="shared" si="0"/>
        <v/>
      </c>
      <c r="H25" s="7" t="e">
        <f>'16th'!I70</f>
        <v>#DIV/0!</v>
      </c>
      <c r="I25" s="7">
        <f>'16th'!J70</f>
        <v>0</v>
      </c>
      <c r="K25" s="12"/>
      <c r="L25" s="7">
        <f>'16th'!D70</f>
        <v>0</v>
      </c>
      <c r="M25" s="14"/>
      <c r="N25" s="14">
        <f>'16th'!P70</f>
        <v>0</v>
      </c>
      <c r="O25" s="54">
        <f>'16th'!Q70</f>
        <v>0</v>
      </c>
      <c r="P25" s="54">
        <f>'16th'!R70</f>
        <v>0</v>
      </c>
      <c r="Q25" s="54" t="str">
        <f t="shared" si="2"/>
        <v/>
      </c>
      <c r="S25" s="54">
        <f>'16th'!U70</f>
        <v>0</v>
      </c>
      <c r="T25" s="54">
        <f>'16th'!V70</f>
        <v>0</v>
      </c>
      <c r="U25" s="54">
        <f>'16th'!W70</f>
        <v>0</v>
      </c>
      <c r="V25" s="7">
        <f>'16th'!V71</f>
        <v>0</v>
      </c>
      <c r="W25" s="31">
        <f>'16th'!Y70</f>
        <v>0</v>
      </c>
      <c r="X25" s="31">
        <f>'16th'!Z70</f>
        <v>0</v>
      </c>
      <c r="Y25" s="31">
        <f>'16th'!AA70</f>
        <v>0</v>
      </c>
      <c r="Z25" s="31">
        <f>'16th'!AB70</f>
        <v>0</v>
      </c>
      <c r="AA25" s="31">
        <f>'16th'!AC70</f>
        <v>0</v>
      </c>
      <c r="AB25" s="31">
        <f>'16th'!AD70</f>
        <v>0</v>
      </c>
      <c r="AC25" s="54">
        <f>'16th'!AE70</f>
        <v>0</v>
      </c>
      <c r="AD25" s="54">
        <f>'16th'!AF70</f>
        <v>0</v>
      </c>
      <c r="AE25" s="54">
        <f>'16th'!AG70</f>
        <v>0</v>
      </c>
      <c r="AF25" s="54">
        <f>'16th'!AH70</f>
        <v>0</v>
      </c>
      <c r="AG25" s="287" t="e">
        <f>'16th'!AI70</f>
        <v>#DIV/0!</v>
      </c>
      <c r="AH25" s="287" t="e">
        <f>'16th'!AJ70</f>
        <v>#DIV/0!</v>
      </c>
      <c r="AI25" s="230"/>
      <c r="AJ25" s="54">
        <f>'16th'!AM70</f>
        <v>0</v>
      </c>
      <c r="AK25" s="54">
        <f>'16th'!AN70</f>
        <v>0</v>
      </c>
      <c r="AL25" s="54">
        <f>'16th'!AO70</f>
        <v>0</v>
      </c>
      <c r="AM25" s="54">
        <f>'16th'!AP70</f>
        <v>0</v>
      </c>
      <c r="AN25" s="54">
        <f>'16th'!AQ70</f>
        <v>0</v>
      </c>
      <c r="AO25" s="54">
        <f>'16th'!AR70</f>
        <v>0</v>
      </c>
      <c r="AP25" s="54">
        <f>'16th'!AS70</f>
        <v>0</v>
      </c>
      <c r="AQ25" s="54">
        <f>'16th'!AT70</f>
        <v>0</v>
      </c>
      <c r="AR25" s="54">
        <f>'16th'!AU70</f>
        <v>0</v>
      </c>
      <c r="AS25" s="54">
        <f>'16th'!AV70</f>
        <v>0</v>
      </c>
      <c r="AT25" s="54">
        <f>'16th'!AW70</f>
        <v>0</v>
      </c>
      <c r="AU25" s="54">
        <f>'16th'!AX70</f>
        <v>0</v>
      </c>
      <c r="AV25" s="54">
        <f>'16th'!AY70</f>
        <v>0</v>
      </c>
      <c r="AW25" s="54">
        <f>'16th'!AZ70</f>
        <v>0</v>
      </c>
      <c r="AX25" s="54">
        <f>'16th'!BA70</f>
        <v>0</v>
      </c>
      <c r="AY25" s="54">
        <f>'16th'!BB70</f>
        <v>0</v>
      </c>
      <c r="AZ25" s="12"/>
      <c r="BA25" s="13"/>
      <c r="BB25" s="14"/>
      <c r="BD25" s="439" t="s">
        <v>211</v>
      </c>
      <c r="BE25" s="18" t="s">
        <v>212</v>
      </c>
      <c r="BF25" s="25"/>
      <c r="BG25" s="7">
        <f>AQ41</f>
        <v>0</v>
      </c>
      <c r="BH25" s="7">
        <f>AQ74</f>
        <v>0</v>
      </c>
      <c r="BI25" s="7">
        <f>AQ107</f>
        <v>0</v>
      </c>
      <c r="BJ25" s="7">
        <f t="shared" si="3"/>
        <v>0</v>
      </c>
    </row>
    <row r="26" spans="2:62" ht="21" customHeight="1">
      <c r="B26" s="7">
        <v>17</v>
      </c>
      <c r="C26" s="7">
        <f>'17th'!O10</f>
        <v>0</v>
      </c>
      <c r="D26" s="62">
        <f t="shared" si="1"/>
        <v>0</v>
      </c>
      <c r="E26" s="54">
        <f>'17th'!E70</f>
        <v>0</v>
      </c>
      <c r="F26" s="54">
        <f>'17th'!F70</f>
        <v>0</v>
      </c>
      <c r="G26" s="54" t="str">
        <f t="shared" si="0"/>
        <v/>
      </c>
      <c r="H26" s="7" t="e">
        <f>'17th'!I70</f>
        <v>#DIV/0!</v>
      </c>
      <c r="I26" s="7">
        <f>'17th'!J70</f>
        <v>0</v>
      </c>
      <c r="K26" s="12"/>
      <c r="L26" s="7">
        <f>'17th'!D70</f>
        <v>0</v>
      </c>
      <c r="M26" s="14"/>
      <c r="N26" s="14">
        <f>'17th'!P70</f>
        <v>0</v>
      </c>
      <c r="O26" s="54">
        <f>'17th'!Q70</f>
        <v>0</v>
      </c>
      <c r="P26" s="54">
        <f>'17th'!R70</f>
        <v>0</v>
      </c>
      <c r="Q26" s="54" t="str">
        <f t="shared" si="2"/>
        <v/>
      </c>
      <c r="S26" s="54">
        <f>'17th'!U70</f>
        <v>0</v>
      </c>
      <c r="T26" s="54">
        <f>'17th'!V70</f>
        <v>0</v>
      </c>
      <c r="U26" s="54">
        <f>'17th'!W70</f>
        <v>0</v>
      </c>
      <c r="V26" s="7">
        <f>'17th'!V71</f>
        <v>0</v>
      </c>
      <c r="W26" s="31">
        <f>'17th'!Y70</f>
        <v>0</v>
      </c>
      <c r="X26" s="31">
        <f>'17th'!Z70</f>
        <v>0</v>
      </c>
      <c r="Y26" s="31">
        <f>'17th'!AA70</f>
        <v>0</v>
      </c>
      <c r="Z26" s="31">
        <f>'17th'!AB70</f>
        <v>0</v>
      </c>
      <c r="AA26" s="31">
        <f>'17th'!AC70</f>
        <v>0</v>
      </c>
      <c r="AB26" s="31">
        <f>'17th'!AD70</f>
        <v>0</v>
      </c>
      <c r="AC26" s="54">
        <f>'17th'!AE70</f>
        <v>0</v>
      </c>
      <c r="AD26" s="54">
        <f>'17th'!AF70</f>
        <v>0</v>
      </c>
      <c r="AE26" s="54">
        <f>'17th'!AG70</f>
        <v>0</v>
      </c>
      <c r="AF26" s="54">
        <f>'17th'!AH70</f>
        <v>0</v>
      </c>
      <c r="AG26" s="287" t="e">
        <f>'17th'!AI70</f>
        <v>#DIV/0!</v>
      </c>
      <c r="AH26" s="287" t="e">
        <f>'17th'!AJ70</f>
        <v>#DIV/0!</v>
      </c>
      <c r="AI26" s="230"/>
      <c r="AJ26" s="54">
        <f>'17th'!AM70</f>
        <v>0</v>
      </c>
      <c r="AK26" s="54">
        <f>'17th'!AN70</f>
        <v>0</v>
      </c>
      <c r="AL26" s="54">
        <f>'17th'!AO70</f>
        <v>0</v>
      </c>
      <c r="AM26" s="54">
        <f>'17th'!AP70</f>
        <v>0</v>
      </c>
      <c r="AN26" s="54">
        <f>'17th'!AQ70</f>
        <v>0</v>
      </c>
      <c r="AO26" s="54">
        <f>'17th'!AR70</f>
        <v>0</v>
      </c>
      <c r="AP26" s="54">
        <f>'17th'!AS70</f>
        <v>0</v>
      </c>
      <c r="AQ26" s="54">
        <f>'17th'!AT70</f>
        <v>0</v>
      </c>
      <c r="AR26" s="54">
        <f>'17th'!AU70</f>
        <v>0</v>
      </c>
      <c r="AS26" s="54">
        <f>'17th'!AV70</f>
        <v>0</v>
      </c>
      <c r="AT26" s="54">
        <f>'17th'!AW70</f>
        <v>0</v>
      </c>
      <c r="AU26" s="54">
        <f>'17th'!AX70</f>
        <v>0</v>
      </c>
      <c r="AV26" s="54">
        <f>'17th'!AY70</f>
        <v>0</v>
      </c>
      <c r="AW26" s="54">
        <f>'17th'!AZ70</f>
        <v>0</v>
      </c>
      <c r="AX26" s="54">
        <f>'17th'!BA70</f>
        <v>0</v>
      </c>
      <c r="AY26" s="54">
        <f>'17th'!BB70</f>
        <v>0</v>
      </c>
      <c r="AZ26" s="12"/>
      <c r="BA26" s="13"/>
      <c r="BB26" s="14"/>
      <c r="BD26" s="437"/>
      <c r="BE26" s="18" t="s">
        <v>22</v>
      </c>
      <c r="BF26" s="25"/>
      <c r="BG26" s="7">
        <f>AR41</f>
        <v>0</v>
      </c>
      <c r="BH26" s="7">
        <f>AR74</f>
        <v>0</v>
      </c>
      <c r="BI26" s="7">
        <f>AR107</f>
        <v>0</v>
      </c>
      <c r="BJ26" s="7">
        <f t="shared" si="3"/>
        <v>0</v>
      </c>
    </row>
    <row r="27" spans="2:62" ht="21" customHeight="1">
      <c r="B27" s="7">
        <v>18</v>
      </c>
      <c r="C27" s="7">
        <f>'18th'!O10</f>
        <v>0</v>
      </c>
      <c r="D27" s="62">
        <f t="shared" si="1"/>
        <v>0</v>
      </c>
      <c r="E27" s="54">
        <f>'18th'!E70</f>
        <v>0</v>
      </c>
      <c r="F27" s="54">
        <f>'18th'!F70</f>
        <v>0</v>
      </c>
      <c r="G27" s="54" t="str">
        <f t="shared" si="0"/>
        <v/>
      </c>
      <c r="H27" s="7" t="e">
        <f>'18th'!I70</f>
        <v>#DIV/0!</v>
      </c>
      <c r="I27" s="7">
        <f>'18th'!J70</f>
        <v>0</v>
      </c>
      <c r="K27" s="12"/>
      <c r="L27" s="7">
        <f>'18th'!D70</f>
        <v>0</v>
      </c>
      <c r="M27" s="14"/>
      <c r="N27" s="14">
        <f>'18th'!P70</f>
        <v>0</v>
      </c>
      <c r="O27" s="54">
        <f>'18th'!Q70</f>
        <v>0</v>
      </c>
      <c r="P27" s="54">
        <f>'18th'!R70</f>
        <v>0</v>
      </c>
      <c r="Q27" s="54" t="str">
        <f t="shared" si="2"/>
        <v/>
      </c>
      <c r="S27" s="54">
        <f>'18th'!U70</f>
        <v>0</v>
      </c>
      <c r="T27" s="54">
        <f>'18th'!V70</f>
        <v>0</v>
      </c>
      <c r="U27" s="54">
        <f>'18th'!W70</f>
        <v>0</v>
      </c>
      <c r="V27" s="7">
        <f>'18th'!V71</f>
        <v>0</v>
      </c>
      <c r="W27" s="31">
        <f>'18th'!Y70</f>
        <v>0</v>
      </c>
      <c r="X27" s="31">
        <f>'18th'!Z70</f>
        <v>0</v>
      </c>
      <c r="Y27" s="31">
        <f>'18th'!AA70</f>
        <v>0</v>
      </c>
      <c r="Z27" s="31">
        <f>'18th'!AB70</f>
        <v>0</v>
      </c>
      <c r="AA27" s="31">
        <f>'18th'!AC70</f>
        <v>0</v>
      </c>
      <c r="AB27" s="31">
        <f>'18th'!AD70</f>
        <v>0</v>
      </c>
      <c r="AC27" s="54">
        <f>'18th'!AE70</f>
        <v>0</v>
      </c>
      <c r="AD27" s="54">
        <f>'18th'!AF70</f>
        <v>0</v>
      </c>
      <c r="AE27" s="54">
        <f>'18th'!AG70</f>
        <v>0</v>
      </c>
      <c r="AF27" s="54">
        <f>'18th'!AH70</f>
        <v>0</v>
      </c>
      <c r="AG27" s="287" t="e">
        <f>'18th'!AI70</f>
        <v>#DIV/0!</v>
      </c>
      <c r="AH27" s="287" t="e">
        <f>'18th'!AJ70</f>
        <v>#DIV/0!</v>
      </c>
      <c r="AI27" s="230"/>
      <c r="AJ27" s="54">
        <f>'18th'!AM70</f>
        <v>0</v>
      </c>
      <c r="AK27" s="54">
        <f>'18th'!AN70</f>
        <v>0</v>
      </c>
      <c r="AL27" s="54">
        <f>'18th'!AO70</f>
        <v>0</v>
      </c>
      <c r="AM27" s="54">
        <f>'18th'!AP70</f>
        <v>0</v>
      </c>
      <c r="AN27" s="54">
        <f>'18th'!AQ70</f>
        <v>0</v>
      </c>
      <c r="AO27" s="54">
        <f>'18th'!AR70</f>
        <v>0</v>
      </c>
      <c r="AP27" s="54">
        <f>'18th'!AS70</f>
        <v>0</v>
      </c>
      <c r="AQ27" s="54">
        <f>'18th'!AT70</f>
        <v>0</v>
      </c>
      <c r="AR27" s="54">
        <f>'18th'!AU70</f>
        <v>0</v>
      </c>
      <c r="AS27" s="54">
        <f>'18th'!AV70</f>
        <v>0</v>
      </c>
      <c r="AT27" s="54">
        <f>'18th'!AW70</f>
        <v>0</v>
      </c>
      <c r="AU27" s="54">
        <f>'18th'!AX70</f>
        <v>0</v>
      </c>
      <c r="AV27" s="54">
        <f>'18th'!AY70</f>
        <v>0</v>
      </c>
      <c r="AW27" s="54">
        <f>'18th'!AZ70</f>
        <v>0</v>
      </c>
      <c r="AX27" s="54">
        <f>'18th'!BA70</f>
        <v>0</v>
      </c>
      <c r="AY27" s="54">
        <f>'18th'!BB70</f>
        <v>0</v>
      </c>
      <c r="AZ27" s="12"/>
      <c r="BA27" s="13"/>
      <c r="BB27" s="14"/>
      <c r="BD27" s="439" t="s">
        <v>213</v>
      </c>
      <c r="BE27" s="22" t="s">
        <v>205</v>
      </c>
      <c r="BF27" s="25"/>
      <c r="BG27" s="7">
        <f>AS41</f>
        <v>0</v>
      </c>
      <c r="BH27" s="7">
        <f>AS74</f>
        <v>0</v>
      </c>
      <c r="BI27" s="7">
        <f>AS107</f>
        <v>0</v>
      </c>
      <c r="BJ27" s="7">
        <f t="shared" si="3"/>
        <v>0</v>
      </c>
    </row>
    <row r="28" spans="2:62" ht="21" customHeight="1">
      <c r="B28" s="7">
        <v>19</v>
      </c>
      <c r="C28" s="7">
        <f>'19th'!O10</f>
        <v>0</v>
      </c>
      <c r="D28" s="62">
        <f t="shared" si="1"/>
        <v>0</v>
      </c>
      <c r="E28" s="54">
        <f>'19th'!E70</f>
        <v>0</v>
      </c>
      <c r="F28" s="54">
        <f>'19th'!F70</f>
        <v>0</v>
      </c>
      <c r="G28" s="54" t="str">
        <f t="shared" si="0"/>
        <v/>
      </c>
      <c r="H28" s="7" t="e">
        <f>'19th'!I70</f>
        <v>#DIV/0!</v>
      </c>
      <c r="I28" s="7">
        <f>'19th'!J70</f>
        <v>0</v>
      </c>
      <c r="K28" s="12"/>
      <c r="L28" s="7">
        <f>'19th'!D70</f>
        <v>0</v>
      </c>
      <c r="M28" s="14"/>
      <c r="N28" s="14">
        <f>'19th'!P70</f>
        <v>0</v>
      </c>
      <c r="O28" s="54">
        <f>'19th'!Q70</f>
        <v>0</v>
      </c>
      <c r="P28" s="54">
        <f>'19th'!R70</f>
        <v>0</v>
      </c>
      <c r="Q28" s="54" t="str">
        <f t="shared" si="2"/>
        <v/>
      </c>
      <c r="S28" s="54">
        <f>'19th'!U70</f>
        <v>0</v>
      </c>
      <c r="T28" s="54">
        <f>'19th'!V70</f>
        <v>0</v>
      </c>
      <c r="U28" s="54">
        <f>'19th'!W70</f>
        <v>0</v>
      </c>
      <c r="V28" s="7">
        <f>'19th'!V71</f>
        <v>0</v>
      </c>
      <c r="W28" s="31">
        <f>'19th'!Y70</f>
        <v>0</v>
      </c>
      <c r="X28" s="31">
        <f>'19th'!Z70</f>
        <v>0</v>
      </c>
      <c r="Y28" s="31">
        <f>'19th'!AA70</f>
        <v>0</v>
      </c>
      <c r="Z28" s="31">
        <f>'19th'!AB70</f>
        <v>0</v>
      </c>
      <c r="AA28" s="31">
        <f>'19th'!AC70</f>
        <v>0</v>
      </c>
      <c r="AB28" s="31">
        <f>'19th'!AD70</f>
        <v>0</v>
      </c>
      <c r="AC28" s="54">
        <f>'19th'!AE70</f>
        <v>0</v>
      </c>
      <c r="AD28" s="54">
        <f>'19th'!AF70</f>
        <v>0</v>
      </c>
      <c r="AE28" s="54">
        <f>'19th'!AG70</f>
        <v>0</v>
      </c>
      <c r="AF28" s="54">
        <f>'19th'!AH70</f>
        <v>0</v>
      </c>
      <c r="AG28" s="287" t="e">
        <f>'19th'!AI70</f>
        <v>#DIV/0!</v>
      </c>
      <c r="AH28" s="287" t="e">
        <f>'19th'!AJ70</f>
        <v>#DIV/0!</v>
      </c>
      <c r="AI28" s="230"/>
      <c r="AJ28" s="54">
        <f>'19th'!AM70</f>
        <v>0</v>
      </c>
      <c r="AK28" s="54">
        <f>'19th'!AN70</f>
        <v>0</v>
      </c>
      <c r="AL28" s="54">
        <f>'19th'!AO70</f>
        <v>0</v>
      </c>
      <c r="AM28" s="54">
        <f>'19th'!AP70</f>
        <v>0</v>
      </c>
      <c r="AN28" s="54">
        <f>'19th'!AQ70</f>
        <v>0</v>
      </c>
      <c r="AO28" s="54">
        <f>'19th'!AR70</f>
        <v>0</v>
      </c>
      <c r="AP28" s="54">
        <f>'19th'!AS70</f>
        <v>0</v>
      </c>
      <c r="AQ28" s="54">
        <f>'19th'!AT70</f>
        <v>0</v>
      </c>
      <c r="AR28" s="54">
        <f>'19th'!AU70</f>
        <v>0</v>
      </c>
      <c r="AS28" s="54">
        <f>'19th'!AV70</f>
        <v>0</v>
      </c>
      <c r="AT28" s="54">
        <f>'19th'!AW70</f>
        <v>0</v>
      </c>
      <c r="AU28" s="54">
        <f>'19th'!AX70</f>
        <v>0</v>
      </c>
      <c r="AV28" s="54">
        <f>'19th'!AY70</f>
        <v>0</v>
      </c>
      <c r="AW28" s="54">
        <f>'19th'!AZ70</f>
        <v>0</v>
      </c>
      <c r="AX28" s="54">
        <f>'19th'!BA70</f>
        <v>0</v>
      </c>
      <c r="AY28" s="54">
        <f>'19th'!BB70</f>
        <v>0</v>
      </c>
      <c r="AZ28" s="12"/>
      <c r="BA28" s="13"/>
      <c r="BB28" s="14"/>
      <c r="BD28" s="440"/>
      <c r="BE28" s="22" t="s">
        <v>206</v>
      </c>
      <c r="BF28" s="25"/>
      <c r="BG28" s="7">
        <f>AT41</f>
        <v>0</v>
      </c>
      <c r="BH28" s="7">
        <f>AT74</f>
        <v>0</v>
      </c>
      <c r="BI28" s="7">
        <f>AT107</f>
        <v>0</v>
      </c>
      <c r="BJ28" s="7">
        <f t="shared" si="3"/>
        <v>0</v>
      </c>
    </row>
    <row r="29" spans="2:62" ht="21" customHeight="1">
      <c r="B29" s="7">
        <v>20</v>
      </c>
      <c r="C29" s="7">
        <f>'20th'!O10</f>
        <v>0</v>
      </c>
      <c r="D29" s="62">
        <f t="shared" si="1"/>
        <v>0</v>
      </c>
      <c r="E29" s="54">
        <f>'20th'!E70</f>
        <v>0</v>
      </c>
      <c r="F29" s="54">
        <f>'20th'!F70</f>
        <v>0</v>
      </c>
      <c r="G29" s="54" t="str">
        <f t="shared" si="0"/>
        <v/>
      </c>
      <c r="H29" s="7" t="e">
        <f>'20th'!I70</f>
        <v>#DIV/0!</v>
      </c>
      <c r="I29" s="7">
        <f>'20th'!J70</f>
        <v>0</v>
      </c>
      <c r="K29" s="12"/>
      <c r="L29" s="7">
        <f>'20th'!D70</f>
        <v>0</v>
      </c>
      <c r="M29" s="14"/>
      <c r="N29" s="14">
        <f>'20th'!P70</f>
        <v>0</v>
      </c>
      <c r="O29" s="54">
        <f>'20th'!Q70</f>
        <v>0</v>
      </c>
      <c r="P29" s="54">
        <f>'20th'!R70</f>
        <v>0</v>
      </c>
      <c r="Q29" s="54" t="str">
        <f t="shared" si="2"/>
        <v/>
      </c>
      <c r="S29" s="54">
        <f>'20th'!U70</f>
        <v>0</v>
      </c>
      <c r="T29" s="54">
        <f>'20th'!V70</f>
        <v>0</v>
      </c>
      <c r="U29" s="54">
        <f>'20th'!W70</f>
        <v>0</v>
      </c>
      <c r="V29" s="7">
        <f>'20th'!V71</f>
        <v>0</v>
      </c>
      <c r="W29" s="31">
        <f>'20th'!Y70</f>
        <v>0</v>
      </c>
      <c r="X29" s="31">
        <f>'20th'!Z70</f>
        <v>0</v>
      </c>
      <c r="Y29" s="31">
        <f>'20th'!AA70</f>
        <v>0</v>
      </c>
      <c r="Z29" s="31">
        <f>'20th'!AB70</f>
        <v>0</v>
      </c>
      <c r="AA29" s="31">
        <f>'20th'!AC70</f>
        <v>0</v>
      </c>
      <c r="AB29" s="31">
        <f>'20th'!AD70</f>
        <v>0</v>
      </c>
      <c r="AC29" s="54">
        <f>'20th'!AE70</f>
        <v>0</v>
      </c>
      <c r="AD29" s="54">
        <f>'20th'!AF70</f>
        <v>0</v>
      </c>
      <c r="AE29" s="54">
        <f>'20th'!AG70</f>
        <v>0</v>
      </c>
      <c r="AF29" s="54">
        <f>'20th'!AH70</f>
        <v>0</v>
      </c>
      <c r="AG29" s="287" t="e">
        <f>'20th'!AI70</f>
        <v>#DIV/0!</v>
      </c>
      <c r="AH29" s="287" t="e">
        <f>'20th'!AJ70</f>
        <v>#DIV/0!</v>
      </c>
      <c r="AI29" s="230"/>
      <c r="AJ29" s="54">
        <f>'20th'!AM70</f>
        <v>0</v>
      </c>
      <c r="AK29" s="54">
        <f>'20th'!AN70</f>
        <v>0</v>
      </c>
      <c r="AL29" s="54">
        <f>'20th'!AO70</f>
        <v>0</v>
      </c>
      <c r="AM29" s="54">
        <f>'20th'!AP70</f>
        <v>0</v>
      </c>
      <c r="AN29" s="54">
        <f>'20th'!AQ70</f>
        <v>0</v>
      </c>
      <c r="AO29" s="54">
        <f>'20th'!AR70</f>
        <v>0</v>
      </c>
      <c r="AP29" s="54">
        <f>'20th'!AS70</f>
        <v>0</v>
      </c>
      <c r="AQ29" s="54">
        <f>'20th'!AT70</f>
        <v>0</v>
      </c>
      <c r="AR29" s="54">
        <f>'20th'!AU70</f>
        <v>0</v>
      </c>
      <c r="AS29" s="54">
        <f>'20th'!AV70</f>
        <v>0</v>
      </c>
      <c r="AT29" s="54">
        <f>'20th'!AW70</f>
        <v>0</v>
      </c>
      <c r="AU29" s="54">
        <f>'20th'!AX70</f>
        <v>0</v>
      </c>
      <c r="AV29" s="54">
        <f>'20th'!AY70</f>
        <v>0</v>
      </c>
      <c r="AW29" s="54">
        <f>'20th'!AZ70</f>
        <v>0</v>
      </c>
      <c r="AX29" s="54">
        <f>'20th'!BA70</f>
        <v>0</v>
      </c>
      <c r="AY29" s="54">
        <f>'20th'!BB70</f>
        <v>0</v>
      </c>
      <c r="AZ29" s="12"/>
      <c r="BA29" s="13"/>
      <c r="BB29" s="14"/>
      <c r="BD29" s="437"/>
      <c r="BE29" s="22" t="s">
        <v>207</v>
      </c>
      <c r="BF29" s="25"/>
      <c r="BG29" s="7">
        <f>AU41</f>
        <v>0</v>
      </c>
      <c r="BH29" s="7">
        <f>AU74</f>
        <v>0</v>
      </c>
      <c r="BI29" s="7">
        <f>AU107</f>
        <v>0</v>
      </c>
      <c r="BJ29" s="7">
        <f t="shared" si="3"/>
        <v>0</v>
      </c>
    </row>
    <row r="30" spans="2:62" ht="21" customHeight="1">
      <c r="B30" s="7">
        <v>21</v>
      </c>
      <c r="C30" s="7">
        <f>'21th'!O10</f>
        <v>0</v>
      </c>
      <c r="D30" s="62">
        <f t="shared" si="1"/>
        <v>0</v>
      </c>
      <c r="E30" s="54">
        <f>'21th'!E70</f>
        <v>0</v>
      </c>
      <c r="F30" s="54">
        <f>'21th'!F70</f>
        <v>0</v>
      </c>
      <c r="G30" s="54" t="str">
        <f t="shared" si="0"/>
        <v/>
      </c>
      <c r="H30" s="7" t="e">
        <f>'21th'!I70</f>
        <v>#DIV/0!</v>
      </c>
      <c r="I30" s="7">
        <f>'21th'!J70</f>
        <v>0</v>
      </c>
      <c r="K30" s="12"/>
      <c r="L30" s="7">
        <f>'21th'!D70</f>
        <v>0</v>
      </c>
      <c r="M30" s="14"/>
      <c r="N30" s="14">
        <f>'21th'!P70</f>
        <v>0</v>
      </c>
      <c r="O30" s="54">
        <f>'21th'!Q70</f>
        <v>0</v>
      </c>
      <c r="P30" s="54">
        <f>'21th'!R70</f>
        <v>0</v>
      </c>
      <c r="Q30" s="54" t="str">
        <f t="shared" si="2"/>
        <v/>
      </c>
      <c r="S30" s="54">
        <f>'21th'!U70</f>
        <v>0</v>
      </c>
      <c r="T30" s="54">
        <f>'21th'!V70</f>
        <v>0</v>
      </c>
      <c r="U30" s="54">
        <f>'21th'!W70</f>
        <v>0</v>
      </c>
      <c r="V30" s="7">
        <f>'21th'!V71</f>
        <v>0</v>
      </c>
      <c r="W30" s="31">
        <f>'21th'!Y70</f>
        <v>0</v>
      </c>
      <c r="X30" s="31">
        <f>'21th'!Z70</f>
        <v>0</v>
      </c>
      <c r="Y30" s="31">
        <f>'21th'!AA70</f>
        <v>0</v>
      </c>
      <c r="Z30" s="31">
        <f>'21th'!AB70</f>
        <v>0</v>
      </c>
      <c r="AA30" s="31">
        <f>'21th'!AC70</f>
        <v>0</v>
      </c>
      <c r="AB30" s="31">
        <f>'21th'!AD70</f>
        <v>0</v>
      </c>
      <c r="AC30" s="54">
        <f>'21th'!AE70</f>
        <v>0</v>
      </c>
      <c r="AD30" s="54">
        <f>'21th'!AF70</f>
        <v>0</v>
      </c>
      <c r="AE30" s="54">
        <f>'21th'!AG70</f>
        <v>0</v>
      </c>
      <c r="AF30" s="54">
        <f>'21th'!AH70</f>
        <v>0</v>
      </c>
      <c r="AG30" s="287" t="e">
        <f>'21th'!AI70</f>
        <v>#DIV/0!</v>
      </c>
      <c r="AH30" s="287" t="e">
        <f>'21th'!AJ70</f>
        <v>#DIV/0!</v>
      </c>
      <c r="AI30" s="230"/>
      <c r="AJ30" s="54">
        <f>'21th'!AM70</f>
        <v>0</v>
      </c>
      <c r="AK30" s="54">
        <f>'21th'!AN70</f>
        <v>0</v>
      </c>
      <c r="AL30" s="54">
        <f>'21th'!AO70</f>
        <v>0</v>
      </c>
      <c r="AM30" s="54">
        <f>'21th'!AP70</f>
        <v>0</v>
      </c>
      <c r="AN30" s="54">
        <f>'21th'!AQ70</f>
        <v>0</v>
      </c>
      <c r="AO30" s="54">
        <f>'21th'!AR70</f>
        <v>0</v>
      </c>
      <c r="AP30" s="54">
        <f>'21th'!AS70</f>
        <v>0</v>
      </c>
      <c r="AQ30" s="54">
        <f>'21th'!AT70</f>
        <v>0</v>
      </c>
      <c r="AR30" s="54">
        <f>'21th'!AU70</f>
        <v>0</v>
      </c>
      <c r="AS30" s="54">
        <f>'21th'!AV70</f>
        <v>0</v>
      </c>
      <c r="AT30" s="54">
        <f>'21th'!AW70</f>
        <v>0</v>
      </c>
      <c r="AU30" s="54">
        <f>'21th'!AX70</f>
        <v>0</v>
      </c>
      <c r="AV30" s="54">
        <f>'21th'!AY70</f>
        <v>0</v>
      </c>
      <c r="AW30" s="54">
        <f>'21th'!AZ70</f>
        <v>0</v>
      </c>
      <c r="AX30" s="54">
        <f>'21th'!BA70</f>
        <v>0</v>
      </c>
      <c r="AY30" s="54">
        <f>'21th'!BB70</f>
        <v>0</v>
      </c>
      <c r="AZ30" s="12"/>
      <c r="BA30" s="13"/>
      <c r="BB30" s="14"/>
      <c r="BD30" s="438" t="s">
        <v>214</v>
      </c>
      <c r="BE30" s="22" t="s">
        <v>205</v>
      </c>
      <c r="BF30" s="25"/>
      <c r="BG30" s="7">
        <f>AV41</f>
        <v>0</v>
      </c>
      <c r="BH30" s="7">
        <f>AV74</f>
        <v>0</v>
      </c>
      <c r="BI30" s="7">
        <f>AV107</f>
        <v>0</v>
      </c>
      <c r="BJ30" s="7">
        <f t="shared" si="3"/>
        <v>0</v>
      </c>
    </row>
    <row r="31" spans="2:62" ht="21" customHeight="1">
      <c r="B31" s="7">
        <v>22</v>
      </c>
      <c r="C31" s="7">
        <f>'22th'!O10</f>
        <v>0</v>
      </c>
      <c r="D31" s="62">
        <f t="shared" si="1"/>
        <v>0</v>
      </c>
      <c r="E31" s="54">
        <f>'22th'!E70</f>
        <v>0</v>
      </c>
      <c r="F31" s="54">
        <f>'22th'!F70</f>
        <v>0</v>
      </c>
      <c r="G31" s="54" t="str">
        <f t="shared" si="0"/>
        <v/>
      </c>
      <c r="H31" s="7" t="e">
        <f>'22th'!I70</f>
        <v>#DIV/0!</v>
      </c>
      <c r="I31" s="7">
        <f>'22th'!J70</f>
        <v>0</v>
      </c>
      <c r="K31" s="12"/>
      <c r="L31" s="7">
        <f>'22th'!D70</f>
        <v>0</v>
      </c>
      <c r="M31" s="14"/>
      <c r="N31" s="14">
        <f>'22th'!P70</f>
        <v>0</v>
      </c>
      <c r="O31" s="54">
        <f>'22th'!Q70</f>
        <v>0</v>
      </c>
      <c r="P31" s="54">
        <f>'22th'!R70</f>
        <v>0</v>
      </c>
      <c r="Q31" s="54" t="str">
        <f t="shared" si="2"/>
        <v/>
      </c>
      <c r="S31" s="54">
        <f>'22th'!U70</f>
        <v>0</v>
      </c>
      <c r="T31" s="54">
        <f>'22th'!V70</f>
        <v>0</v>
      </c>
      <c r="U31" s="54">
        <f>'22th'!W70</f>
        <v>0</v>
      </c>
      <c r="V31" s="7">
        <f>'22th'!V71</f>
        <v>0</v>
      </c>
      <c r="W31" s="31">
        <f>'22th'!Y70</f>
        <v>0</v>
      </c>
      <c r="X31" s="31">
        <f>'22th'!Z70</f>
        <v>0</v>
      </c>
      <c r="Y31" s="31">
        <f>'22th'!AA70</f>
        <v>0</v>
      </c>
      <c r="Z31" s="31">
        <f>'22th'!AB70</f>
        <v>0</v>
      </c>
      <c r="AA31" s="31">
        <f>'22th'!AC70</f>
        <v>0</v>
      </c>
      <c r="AB31" s="31">
        <f>'22th'!AD70</f>
        <v>0</v>
      </c>
      <c r="AC31" s="54">
        <f>'22th'!AE70</f>
        <v>0</v>
      </c>
      <c r="AD31" s="54">
        <f>'22th'!AF70</f>
        <v>0</v>
      </c>
      <c r="AE31" s="54">
        <f>'22th'!AG70</f>
        <v>0</v>
      </c>
      <c r="AF31" s="54">
        <f>'22th'!AH70</f>
        <v>0</v>
      </c>
      <c r="AG31" s="287" t="e">
        <f>'22th'!AI70</f>
        <v>#DIV/0!</v>
      </c>
      <c r="AH31" s="287" t="e">
        <f>'22th'!AJ70</f>
        <v>#DIV/0!</v>
      </c>
      <c r="AI31" s="230"/>
      <c r="AJ31" s="54">
        <f>'22th'!AM70</f>
        <v>0</v>
      </c>
      <c r="AK31" s="54">
        <f>'22th'!AN70</f>
        <v>0</v>
      </c>
      <c r="AL31" s="54">
        <f>'22th'!AO70</f>
        <v>0</v>
      </c>
      <c r="AM31" s="54">
        <f>'22th'!AP70</f>
        <v>0</v>
      </c>
      <c r="AN31" s="54">
        <f>'22th'!AQ70</f>
        <v>0</v>
      </c>
      <c r="AO31" s="54">
        <f>'22th'!AR70</f>
        <v>0</v>
      </c>
      <c r="AP31" s="54">
        <f>'22th'!AS70</f>
        <v>0</v>
      </c>
      <c r="AQ31" s="54">
        <f>'22th'!AT70</f>
        <v>0</v>
      </c>
      <c r="AR31" s="54">
        <f>'22th'!AU70</f>
        <v>0</v>
      </c>
      <c r="AS31" s="54">
        <f>'22th'!AV70</f>
        <v>0</v>
      </c>
      <c r="AT31" s="54">
        <f>'22th'!AW70</f>
        <v>0</v>
      </c>
      <c r="AU31" s="54">
        <f>'22th'!AX70</f>
        <v>0</v>
      </c>
      <c r="AV31" s="54">
        <f>'22th'!AY70</f>
        <v>0</v>
      </c>
      <c r="AW31" s="54">
        <f>'22th'!AZ70</f>
        <v>0</v>
      </c>
      <c r="AX31" s="54">
        <f>'22th'!BA70</f>
        <v>0</v>
      </c>
      <c r="AY31" s="54">
        <f>'22th'!BB70</f>
        <v>0</v>
      </c>
      <c r="AZ31" s="12"/>
      <c r="BA31" s="13"/>
      <c r="BB31" s="14"/>
      <c r="BD31" s="438"/>
      <c r="BE31" s="22" t="s">
        <v>206</v>
      </c>
      <c r="BF31" s="25"/>
      <c r="BG31" s="7">
        <f>AW41</f>
        <v>0</v>
      </c>
      <c r="BH31" s="7">
        <f>AW74</f>
        <v>0</v>
      </c>
      <c r="BI31" s="7">
        <f>AW107</f>
        <v>0</v>
      </c>
      <c r="BJ31" s="7">
        <f t="shared" si="3"/>
        <v>0</v>
      </c>
    </row>
    <row r="32" spans="2:62" ht="21" customHeight="1">
      <c r="B32" s="7">
        <v>23</v>
      </c>
      <c r="C32" s="7">
        <f>'23th'!O10</f>
        <v>0</v>
      </c>
      <c r="D32" s="62">
        <f t="shared" si="1"/>
        <v>0</v>
      </c>
      <c r="E32" s="54">
        <f>'23th'!E70</f>
        <v>0</v>
      </c>
      <c r="F32" s="54">
        <f>'23th'!F70</f>
        <v>0</v>
      </c>
      <c r="G32" s="54" t="str">
        <f t="shared" si="0"/>
        <v/>
      </c>
      <c r="H32" s="7" t="e">
        <f>'23th'!I70</f>
        <v>#DIV/0!</v>
      </c>
      <c r="I32" s="7">
        <f>'23th'!J70</f>
        <v>0</v>
      </c>
      <c r="K32" s="12"/>
      <c r="L32" s="7">
        <f>'23th'!D70</f>
        <v>0</v>
      </c>
      <c r="M32" s="14"/>
      <c r="N32" s="14">
        <f>'23th'!P70</f>
        <v>0</v>
      </c>
      <c r="O32" s="54">
        <f>'23th'!Q70</f>
        <v>0</v>
      </c>
      <c r="P32" s="54">
        <f>'23th'!R70</f>
        <v>0</v>
      </c>
      <c r="Q32" s="54" t="str">
        <f t="shared" si="2"/>
        <v/>
      </c>
      <c r="S32" s="54">
        <f>'23th'!U70</f>
        <v>0</v>
      </c>
      <c r="T32" s="54">
        <f>'23th'!V70</f>
        <v>0</v>
      </c>
      <c r="U32" s="54">
        <f>'23th'!W70</f>
        <v>0</v>
      </c>
      <c r="V32" s="7">
        <f>'23th'!V71</f>
        <v>0</v>
      </c>
      <c r="W32" s="31">
        <f>'23th'!Y70</f>
        <v>0</v>
      </c>
      <c r="X32" s="31">
        <f>'23th'!Z70</f>
        <v>0</v>
      </c>
      <c r="Y32" s="31">
        <f>'23th'!AA70</f>
        <v>0</v>
      </c>
      <c r="Z32" s="31">
        <f>'23th'!AB70</f>
        <v>0</v>
      </c>
      <c r="AA32" s="31">
        <f>'23th'!AC70</f>
        <v>0</v>
      </c>
      <c r="AB32" s="31">
        <f>'23th'!AD70</f>
        <v>0</v>
      </c>
      <c r="AC32" s="54">
        <f>'23th'!AE70</f>
        <v>0</v>
      </c>
      <c r="AD32" s="54">
        <f>'23th'!AF70</f>
        <v>0</v>
      </c>
      <c r="AE32" s="54">
        <f>'23th'!AG70</f>
        <v>0</v>
      </c>
      <c r="AF32" s="54">
        <f>'23th'!AH70</f>
        <v>0</v>
      </c>
      <c r="AG32" s="287" t="e">
        <f>'23th'!AI70</f>
        <v>#DIV/0!</v>
      </c>
      <c r="AH32" s="287" t="e">
        <f>'23th'!AJ70</f>
        <v>#DIV/0!</v>
      </c>
      <c r="AI32" s="230"/>
      <c r="AJ32" s="54">
        <f>'23th'!AM70</f>
        <v>0</v>
      </c>
      <c r="AK32" s="54">
        <f>'23th'!AN70</f>
        <v>0</v>
      </c>
      <c r="AL32" s="54">
        <f>'23th'!AO70</f>
        <v>0</v>
      </c>
      <c r="AM32" s="54">
        <f>'23th'!AP70</f>
        <v>0</v>
      </c>
      <c r="AN32" s="54">
        <f>'23th'!AQ70</f>
        <v>0</v>
      </c>
      <c r="AO32" s="54">
        <f>'23th'!AR70</f>
        <v>0</v>
      </c>
      <c r="AP32" s="54">
        <f>'23th'!AS70</f>
        <v>0</v>
      </c>
      <c r="AQ32" s="54">
        <f>'23th'!AT70</f>
        <v>0</v>
      </c>
      <c r="AR32" s="54">
        <f>'23th'!AU70</f>
        <v>0</v>
      </c>
      <c r="AS32" s="54">
        <f>'23th'!AV70</f>
        <v>0</v>
      </c>
      <c r="AT32" s="54">
        <f>'23th'!AW70</f>
        <v>0</v>
      </c>
      <c r="AU32" s="54">
        <f>'23th'!AX70</f>
        <v>0</v>
      </c>
      <c r="AV32" s="54">
        <f>'23th'!AY70</f>
        <v>0</v>
      </c>
      <c r="AW32" s="54">
        <f>'23th'!AZ70</f>
        <v>0</v>
      </c>
      <c r="AX32" s="54">
        <f>'23th'!BA70</f>
        <v>0</v>
      </c>
      <c r="AY32" s="54">
        <f>'23th'!BB70</f>
        <v>0</v>
      </c>
      <c r="AZ32" s="12"/>
      <c r="BA32" s="13"/>
      <c r="BB32" s="14"/>
      <c r="BD32" s="439"/>
      <c r="BE32" s="22" t="s">
        <v>207</v>
      </c>
      <c r="BF32" s="25"/>
      <c r="BG32" s="7">
        <f>AX41</f>
        <v>0</v>
      </c>
      <c r="BH32" s="7">
        <f>AX74</f>
        <v>0</v>
      </c>
      <c r="BI32" s="7">
        <f>AX107</f>
        <v>0</v>
      </c>
      <c r="BJ32" s="7">
        <f t="shared" si="3"/>
        <v>0</v>
      </c>
    </row>
    <row r="33" spans="2:66" ht="21" customHeight="1">
      <c r="B33" s="7">
        <v>24</v>
      </c>
      <c r="C33" s="7">
        <f>'24th'!O10</f>
        <v>0</v>
      </c>
      <c r="D33" s="62">
        <f t="shared" si="1"/>
        <v>0</v>
      </c>
      <c r="E33" s="54">
        <f>'24th'!E70</f>
        <v>0</v>
      </c>
      <c r="F33" s="54">
        <f>'24th'!F70</f>
        <v>0</v>
      </c>
      <c r="G33" s="54" t="str">
        <f t="shared" si="0"/>
        <v/>
      </c>
      <c r="H33" s="7" t="e">
        <f>'24th'!I70</f>
        <v>#DIV/0!</v>
      </c>
      <c r="I33" s="7">
        <f>'24th'!J70</f>
        <v>0</v>
      </c>
      <c r="K33" s="12"/>
      <c r="L33" s="7">
        <f>'24th'!D70</f>
        <v>0</v>
      </c>
      <c r="M33" s="14"/>
      <c r="N33" s="14">
        <f>'24th'!P70</f>
        <v>0</v>
      </c>
      <c r="O33" s="54">
        <f>'24th'!Q70</f>
        <v>0</v>
      </c>
      <c r="P33" s="54">
        <f>'24th'!R70</f>
        <v>0</v>
      </c>
      <c r="Q33" s="54" t="str">
        <f t="shared" si="2"/>
        <v/>
      </c>
      <c r="S33" s="54">
        <f>'24th'!U70</f>
        <v>0</v>
      </c>
      <c r="T33" s="54">
        <f>'24th'!V70</f>
        <v>0</v>
      </c>
      <c r="U33" s="54">
        <f>'24th'!W70</f>
        <v>0</v>
      </c>
      <c r="V33" s="7">
        <f>'24th'!V71</f>
        <v>0</v>
      </c>
      <c r="W33" s="31">
        <f>'24th'!Y70</f>
        <v>0</v>
      </c>
      <c r="X33" s="31">
        <f>'24th'!Z70</f>
        <v>0</v>
      </c>
      <c r="Y33" s="31">
        <f>'24th'!AA70</f>
        <v>0</v>
      </c>
      <c r="Z33" s="31">
        <f>'24th'!AB70</f>
        <v>0</v>
      </c>
      <c r="AA33" s="31">
        <f>'24th'!AC70</f>
        <v>0</v>
      </c>
      <c r="AB33" s="31">
        <f>'24th'!AD70</f>
        <v>0</v>
      </c>
      <c r="AC33" s="54">
        <f>'24th'!AE70</f>
        <v>0</v>
      </c>
      <c r="AD33" s="54">
        <f>'24th'!AF70</f>
        <v>0</v>
      </c>
      <c r="AE33" s="54">
        <f>'24th'!AG70</f>
        <v>0</v>
      </c>
      <c r="AF33" s="54">
        <f>'24th'!AH70</f>
        <v>0</v>
      </c>
      <c r="AG33" s="287" t="e">
        <f>'24th'!AI70</f>
        <v>#DIV/0!</v>
      </c>
      <c r="AH33" s="287" t="e">
        <f>'24th'!AJ70</f>
        <v>#DIV/0!</v>
      </c>
      <c r="AI33" s="230"/>
      <c r="AJ33" s="54">
        <f>'24th'!AM70</f>
        <v>0</v>
      </c>
      <c r="AK33" s="54">
        <f>'24th'!AN70</f>
        <v>0</v>
      </c>
      <c r="AL33" s="54">
        <f>'24th'!AO70</f>
        <v>0</v>
      </c>
      <c r="AM33" s="54">
        <f>'24th'!AP70</f>
        <v>0</v>
      </c>
      <c r="AN33" s="54">
        <f>'24th'!AQ70</f>
        <v>0</v>
      </c>
      <c r="AO33" s="54">
        <f>'24th'!AR70</f>
        <v>0</v>
      </c>
      <c r="AP33" s="54">
        <f>'24th'!AS70</f>
        <v>0</v>
      </c>
      <c r="AQ33" s="54">
        <f>'24th'!AT70</f>
        <v>0</v>
      </c>
      <c r="AR33" s="54">
        <f>'24th'!AU70</f>
        <v>0</v>
      </c>
      <c r="AS33" s="54">
        <f>'24th'!AV70</f>
        <v>0</v>
      </c>
      <c r="AT33" s="54">
        <f>'24th'!AW70</f>
        <v>0</v>
      </c>
      <c r="AU33" s="54">
        <f>'24th'!AX70</f>
        <v>0</v>
      </c>
      <c r="AV33" s="54">
        <f>'24th'!AY70</f>
        <v>0</v>
      </c>
      <c r="AW33" s="54">
        <f>'24th'!AZ70</f>
        <v>0</v>
      </c>
      <c r="AX33" s="54">
        <f>'24th'!BA70</f>
        <v>0</v>
      </c>
      <c r="AY33" s="54">
        <f>'24th'!BB70</f>
        <v>0</v>
      </c>
      <c r="AZ33" s="12"/>
      <c r="BA33" s="13"/>
      <c r="BB33" s="14"/>
      <c r="BD33" s="442" t="s">
        <v>215</v>
      </c>
      <c r="BE33" s="442"/>
      <c r="BF33" s="442"/>
      <c r="BG33" s="7">
        <f>AJ41+AY41</f>
        <v>0</v>
      </c>
      <c r="BH33" s="7">
        <f>AJ74+AY74</f>
        <v>0</v>
      </c>
      <c r="BI33" s="7">
        <f>AJ107+AY107</f>
        <v>0</v>
      </c>
      <c r="BJ33" s="7">
        <f t="shared" si="3"/>
        <v>0</v>
      </c>
    </row>
    <row r="34" spans="2:66" ht="21" customHeight="1">
      <c r="B34" s="7">
        <v>25</v>
      </c>
      <c r="C34" s="7">
        <f>'25th'!O10</f>
        <v>0</v>
      </c>
      <c r="D34" s="62">
        <f t="shared" si="1"/>
        <v>0</v>
      </c>
      <c r="E34" s="54">
        <f>'25th'!E70</f>
        <v>0</v>
      </c>
      <c r="F34" s="54">
        <f>'25th'!F70</f>
        <v>0</v>
      </c>
      <c r="G34" s="54" t="str">
        <f t="shared" si="0"/>
        <v/>
      </c>
      <c r="H34" s="7" t="e">
        <f>'25th'!I70</f>
        <v>#DIV/0!</v>
      </c>
      <c r="I34" s="7">
        <f>'25th'!J70</f>
        <v>0</v>
      </c>
      <c r="K34" s="12"/>
      <c r="L34" s="7">
        <f>'25th'!D70</f>
        <v>0</v>
      </c>
      <c r="M34" s="14"/>
      <c r="N34" s="14">
        <f>'25th'!P70</f>
        <v>0</v>
      </c>
      <c r="O34" s="54">
        <f>'25th'!Q70</f>
        <v>0</v>
      </c>
      <c r="P34" s="54">
        <f>'25th'!R70</f>
        <v>0</v>
      </c>
      <c r="Q34" s="54" t="str">
        <f t="shared" si="2"/>
        <v/>
      </c>
      <c r="S34" s="54">
        <f>'25th'!U70</f>
        <v>0</v>
      </c>
      <c r="T34" s="54">
        <f>'25th'!V70</f>
        <v>0</v>
      </c>
      <c r="U34" s="54">
        <f>'25th'!W70</f>
        <v>0</v>
      </c>
      <c r="V34" s="7">
        <f>'25th'!V71</f>
        <v>0</v>
      </c>
      <c r="W34" s="31">
        <f>'25th'!Y70</f>
        <v>0</v>
      </c>
      <c r="X34" s="31">
        <f>'25th'!Z70</f>
        <v>0</v>
      </c>
      <c r="Y34" s="31">
        <f>'25th'!AA70</f>
        <v>0</v>
      </c>
      <c r="Z34" s="31">
        <f>'25th'!AB70</f>
        <v>0</v>
      </c>
      <c r="AA34" s="31">
        <f>'25th'!AC70</f>
        <v>0</v>
      </c>
      <c r="AB34" s="31">
        <f>'25th'!AD70</f>
        <v>0</v>
      </c>
      <c r="AC34" s="54">
        <f>'25th'!AE70</f>
        <v>0</v>
      </c>
      <c r="AD34" s="54">
        <f>'25th'!AF70</f>
        <v>0</v>
      </c>
      <c r="AE34" s="54">
        <f>'25th'!AG70</f>
        <v>0</v>
      </c>
      <c r="AF34" s="54">
        <f>'25th'!AH70</f>
        <v>0</v>
      </c>
      <c r="AG34" s="287" t="e">
        <f>'25th'!AI70</f>
        <v>#DIV/0!</v>
      </c>
      <c r="AH34" s="287" t="e">
        <f>'25th'!AJ70</f>
        <v>#DIV/0!</v>
      </c>
      <c r="AI34" s="230"/>
      <c r="AJ34" s="54">
        <f>'25th'!AM70</f>
        <v>0</v>
      </c>
      <c r="AK34" s="54">
        <f>'25th'!AN70</f>
        <v>0</v>
      </c>
      <c r="AL34" s="54">
        <f>'25th'!AO70</f>
        <v>0</v>
      </c>
      <c r="AM34" s="54">
        <f>'25th'!AP70</f>
        <v>0</v>
      </c>
      <c r="AN34" s="54">
        <f>'25th'!AQ70</f>
        <v>0</v>
      </c>
      <c r="AO34" s="54">
        <f>'25th'!AR70</f>
        <v>0</v>
      </c>
      <c r="AP34" s="54">
        <f>'25th'!AS70</f>
        <v>0</v>
      </c>
      <c r="AQ34" s="54">
        <f>'25th'!AT70</f>
        <v>0</v>
      </c>
      <c r="AR34" s="54">
        <f>'25th'!AU70</f>
        <v>0</v>
      </c>
      <c r="AS34" s="54">
        <f>'25th'!AV70</f>
        <v>0</v>
      </c>
      <c r="AT34" s="54">
        <f>'25th'!AW70</f>
        <v>0</v>
      </c>
      <c r="AU34" s="54">
        <f>'25th'!AX70</f>
        <v>0</v>
      </c>
      <c r="AV34" s="54">
        <f>'25th'!AY70</f>
        <v>0</v>
      </c>
      <c r="AW34" s="54">
        <f>'25th'!AZ70</f>
        <v>0</v>
      </c>
      <c r="AX34" s="54">
        <f>'25th'!BA70</f>
        <v>0</v>
      </c>
      <c r="AY34" s="54">
        <f>'25th'!BB70</f>
        <v>0</v>
      </c>
      <c r="AZ34" s="12"/>
      <c r="BA34" s="13"/>
      <c r="BB34" s="14"/>
      <c r="BD34" s="420" t="s">
        <v>216</v>
      </c>
      <c r="BE34" s="441"/>
      <c r="BF34" s="431"/>
      <c r="BG34" s="7">
        <f>SUM(BG19:BG32)</f>
        <v>0</v>
      </c>
      <c r="BH34" s="7">
        <f>SUM(BH19:BH32)</f>
        <v>0</v>
      </c>
      <c r="BI34" s="7">
        <f ca="1">SUM(BI19:BI32)</f>
        <v>0</v>
      </c>
      <c r="BJ34" s="7">
        <f>SUM(BJ19:BJ32)</f>
        <v>0</v>
      </c>
    </row>
    <row r="35" spans="2:66" ht="21" customHeight="1">
      <c r="B35" s="7">
        <v>26</v>
      </c>
      <c r="C35" s="7">
        <f>'26th'!O10</f>
        <v>0</v>
      </c>
      <c r="D35" s="62">
        <f t="shared" si="1"/>
        <v>0</v>
      </c>
      <c r="E35" s="54">
        <f>'26th'!E70</f>
        <v>0</v>
      </c>
      <c r="F35" s="54">
        <f>'26th'!F70</f>
        <v>0</v>
      </c>
      <c r="G35" s="54" t="str">
        <f t="shared" si="0"/>
        <v/>
      </c>
      <c r="H35" s="7" t="e">
        <f>'26th'!I70</f>
        <v>#DIV/0!</v>
      </c>
      <c r="I35" s="7">
        <f>'26th'!J70</f>
        <v>0</v>
      </c>
      <c r="K35" s="12"/>
      <c r="L35" s="7">
        <f>'26th'!D70</f>
        <v>0</v>
      </c>
      <c r="M35" s="14"/>
      <c r="N35" s="14">
        <f>'26th'!P70</f>
        <v>0</v>
      </c>
      <c r="O35" s="54">
        <f>'26th'!Q70</f>
        <v>0</v>
      </c>
      <c r="P35" s="54">
        <f>'26th'!R70</f>
        <v>0</v>
      </c>
      <c r="Q35" s="54" t="str">
        <f t="shared" si="2"/>
        <v/>
      </c>
      <c r="S35" s="54">
        <f>'26th'!U70</f>
        <v>0</v>
      </c>
      <c r="T35" s="54">
        <f>'26th'!V70</f>
        <v>0</v>
      </c>
      <c r="U35" s="54">
        <f>'26th'!W70</f>
        <v>0</v>
      </c>
      <c r="V35" s="7">
        <f>'26th'!V71</f>
        <v>0</v>
      </c>
      <c r="W35" s="31">
        <f>'26th'!Y70</f>
        <v>0</v>
      </c>
      <c r="X35" s="31">
        <f>'26th'!Z70</f>
        <v>0</v>
      </c>
      <c r="Y35" s="31">
        <f>'26th'!AA70</f>
        <v>0</v>
      </c>
      <c r="Z35" s="31">
        <f>'26th'!AB70</f>
        <v>0</v>
      </c>
      <c r="AA35" s="31">
        <f>'26th'!AC70</f>
        <v>0</v>
      </c>
      <c r="AB35" s="31">
        <f>'26th'!AD70</f>
        <v>0</v>
      </c>
      <c r="AC35" s="54">
        <f>'26th'!AE70</f>
        <v>0</v>
      </c>
      <c r="AD35" s="54">
        <f>'26th'!AF70</f>
        <v>0</v>
      </c>
      <c r="AE35" s="54">
        <f>'26th'!AG70</f>
        <v>0</v>
      </c>
      <c r="AF35" s="54">
        <f>'26th'!AH70</f>
        <v>0</v>
      </c>
      <c r="AG35" s="287" t="e">
        <f>'26th'!AI70</f>
        <v>#DIV/0!</v>
      </c>
      <c r="AH35" s="287" t="e">
        <f>'26th'!AJ70</f>
        <v>#DIV/0!</v>
      </c>
      <c r="AI35" s="230"/>
      <c r="AJ35" s="54">
        <f>'26th'!AM70</f>
        <v>0</v>
      </c>
      <c r="AK35" s="54">
        <f>'26th'!AN70</f>
        <v>0</v>
      </c>
      <c r="AL35" s="54">
        <f>'26th'!AO70</f>
        <v>0</v>
      </c>
      <c r="AM35" s="54">
        <f>'26th'!AP70</f>
        <v>0</v>
      </c>
      <c r="AN35" s="54">
        <f>'26th'!AQ70</f>
        <v>0</v>
      </c>
      <c r="AO35" s="54">
        <f>'26th'!AR70</f>
        <v>0</v>
      </c>
      <c r="AP35" s="54">
        <f>'26th'!AS70</f>
        <v>0</v>
      </c>
      <c r="AQ35" s="54">
        <f>'26th'!AT70</f>
        <v>0</v>
      </c>
      <c r="AR35" s="54">
        <f>'26th'!AU70</f>
        <v>0</v>
      </c>
      <c r="AS35" s="54">
        <f>'26th'!AV70</f>
        <v>0</v>
      </c>
      <c r="AT35" s="54">
        <f>'26th'!AW70</f>
        <v>0</v>
      </c>
      <c r="AU35" s="54">
        <f>'26th'!AX70</f>
        <v>0</v>
      </c>
      <c r="AV35" s="54">
        <f>'26th'!AY70</f>
        <v>0</v>
      </c>
      <c r="AW35" s="54">
        <f>'26th'!AZ70</f>
        <v>0</v>
      </c>
      <c r="AX35" s="54">
        <f>'26th'!BA70</f>
        <v>0</v>
      </c>
      <c r="AY35" s="54">
        <f>'26th'!BB70</f>
        <v>0</v>
      </c>
      <c r="AZ35" s="12"/>
      <c r="BA35" s="13"/>
      <c r="BB35" s="14"/>
    </row>
    <row r="36" spans="2:66" ht="21" customHeight="1">
      <c r="B36" s="7">
        <v>27</v>
      </c>
      <c r="C36" s="7">
        <f>'27th'!O10</f>
        <v>0</v>
      </c>
      <c r="D36" s="62">
        <f t="shared" si="1"/>
        <v>0</v>
      </c>
      <c r="E36" s="54">
        <f>'27th'!E70</f>
        <v>0</v>
      </c>
      <c r="F36" s="54">
        <f>'27th'!F70</f>
        <v>0</v>
      </c>
      <c r="G36" s="54" t="str">
        <f t="shared" si="0"/>
        <v/>
      </c>
      <c r="H36" s="7" t="e">
        <f>'27th'!I70</f>
        <v>#DIV/0!</v>
      </c>
      <c r="I36" s="7">
        <f>'27th'!J70</f>
        <v>0</v>
      </c>
      <c r="K36" s="12"/>
      <c r="L36" s="7">
        <f>'27th'!D70</f>
        <v>0</v>
      </c>
      <c r="M36" s="14"/>
      <c r="N36" s="14">
        <f>'27th'!P70</f>
        <v>0</v>
      </c>
      <c r="O36" s="54">
        <f>'27th'!Q70</f>
        <v>0</v>
      </c>
      <c r="P36" s="54">
        <f>'27th'!R70</f>
        <v>0</v>
      </c>
      <c r="Q36" s="54" t="str">
        <f t="shared" si="2"/>
        <v/>
      </c>
      <c r="S36" s="54">
        <f>'27th'!U70</f>
        <v>0</v>
      </c>
      <c r="T36" s="54">
        <f>'27th'!V70</f>
        <v>0</v>
      </c>
      <c r="U36" s="54">
        <f>'27th'!W70</f>
        <v>0</v>
      </c>
      <c r="V36" s="7">
        <f>'27th'!V71</f>
        <v>0</v>
      </c>
      <c r="W36" s="31">
        <f>'27th'!Y70</f>
        <v>0</v>
      </c>
      <c r="X36" s="31">
        <f>'27th'!Z70</f>
        <v>0</v>
      </c>
      <c r="Y36" s="31">
        <f>'27th'!AA70</f>
        <v>0</v>
      </c>
      <c r="Z36" s="31">
        <f>'27th'!AB70</f>
        <v>0</v>
      </c>
      <c r="AA36" s="31">
        <f>'27th'!AC70</f>
        <v>0</v>
      </c>
      <c r="AB36" s="31">
        <f>'27th'!AD70</f>
        <v>0</v>
      </c>
      <c r="AC36" s="54">
        <f>'27th'!AE70</f>
        <v>0</v>
      </c>
      <c r="AD36" s="54">
        <f>'27th'!AF70</f>
        <v>0</v>
      </c>
      <c r="AE36" s="54">
        <f>'27th'!AG70</f>
        <v>0</v>
      </c>
      <c r="AF36" s="54">
        <f>'27th'!AH70</f>
        <v>0</v>
      </c>
      <c r="AG36" s="287" t="e">
        <f>'27th'!AI70</f>
        <v>#DIV/0!</v>
      </c>
      <c r="AH36" s="287" t="e">
        <f>'27th'!AJ70</f>
        <v>#DIV/0!</v>
      </c>
      <c r="AI36" s="230"/>
      <c r="AJ36" s="54">
        <f>'27th'!AM70</f>
        <v>0</v>
      </c>
      <c r="AK36" s="54">
        <f>'27th'!AN70</f>
        <v>0</v>
      </c>
      <c r="AL36" s="54">
        <f>'27th'!AO70</f>
        <v>0</v>
      </c>
      <c r="AM36" s="54">
        <f>'27th'!AP70</f>
        <v>0</v>
      </c>
      <c r="AN36" s="54">
        <f>'27th'!AQ70</f>
        <v>0</v>
      </c>
      <c r="AO36" s="54">
        <f>'27th'!AR70</f>
        <v>0</v>
      </c>
      <c r="AP36" s="54">
        <f>'27th'!AS70</f>
        <v>0</v>
      </c>
      <c r="AQ36" s="54">
        <f>'27th'!AT70</f>
        <v>0</v>
      </c>
      <c r="AR36" s="54">
        <f>'27th'!AU70</f>
        <v>0</v>
      </c>
      <c r="AS36" s="54">
        <f>'27th'!AV70</f>
        <v>0</v>
      </c>
      <c r="AT36" s="54">
        <f>'27th'!AW70</f>
        <v>0</v>
      </c>
      <c r="AU36" s="54">
        <f>'27th'!AX70</f>
        <v>0</v>
      </c>
      <c r="AV36" s="54">
        <f>'27th'!AY70</f>
        <v>0</v>
      </c>
      <c r="AW36" s="54">
        <f>'27th'!AZ70</f>
        <v>0</v>
      </c>
      <c r="AX36" s="54">
        <f>'27th'!BA70</f>
        <v>0</v>
      </c>
      <c r="AY36" s="54">
        <f>'27th'!BB70</f>
        <v>0</v>
      </c>
      <c r="AZ36" s="12"/>
      <c r="BA36" s="13"/>
      <c r="BB36" s="14"/>
      <c r="BD36" s="436" t="s">
        <v>36</v>
      </c>
      <c r="BE36" s="436"/>
      <c r="BF36" s="436"/>
      <c r="BG36" s="20" t="s">
        <v>34</v>
      </c>
      <c r="BH36" s="20" t="s">
        <v>35</v>
      </c>
      <c r="BI36" s="20" t="s">
        <v>269</v>
      </c>
      <c r="BJ36" s="20" t="s">
        <v>21</v>
      </c>
    </row>
    <row r="37" spans="2:66" ht="21" customHeight="1">
      <c r="B37" s="7">
        <v>28</v>
      </c>
      <c r="C37" s="7">
        <f>'28th'!O10</f>
        <v>0</v>
      </c>
      <c r="D37" s="62">
        <f t="shared" si="1"/>
        <v>0</v>
      </c>
      <c r="E37" s="54">
        <f>'28th'!E70</f>
        <v>0</v>
      </c>
      <c r="F37" s="54">
        <f>'28th'!F70</f>
        <v>0</v>
      </c>
      <c r="G37" s="54" t="str">
        <f t="shared" si="0"/>
        <v/>
      </c>
      <c r="H37" s="7" t="e">
        <f>'28th'!I70</f>
        <v>#DIV/0!</v>
      </c>
      <c r="I37" s="7">
        <f>'28th'!J70</f>
        <v>0</v>
      </c>
      <c r="K37" s="12"/>
      <c r="L37" s="7">
        <f>'28th'!D70</f>
        <v>0</v>
      </c>
      <c r="M37" s="14"/>
      <c r="N37" s="14">
        <f>'28th'!P70</f>
        <v>0</v>
      </c>
      <c r="O37" s="54">
        <f>'28th'!Q70</f>
        <v>0</v>
      </c>
      <c r="P37" s="54">
        <f>'28th'!R70</f>
        <v>0</v>
      </c>
      <c r="Q37" s="54" t="str">
        <f t="shared" si="2"/>
        <v/>
      </c>
      <c r="S37" s="54">
        <f>'28th'!U70</f>
        <v>0</v>
      </c>
      <c r="T37" s="54">
        <f>'28th'!V70</f>
        <v>0</v>
      </c>
      <c r="U37" s="54">
        <f>'28th'!W70</f>
        <v>0</v>
      </c>
      <c r="V37" s="7">
        <f>'28th'!V71</f>
        <v>0</v>
      </c>
      <c r="W37" s="31">
        <f>'28th'!Y70</f>
        <v>0</v>
      </c>
      <c r="X37" s="31">
        <f>'28th'!Z70</f>
        <v>0</v>
      </c>
      <c r="Y37" s="31">
        <f>'28th'!AA70</f>
        <v>0</v>
      </c>
      <c r="Z37" s="31">
        <f>'28th'!AB70</f>
        <v>0</v>
      </c>
      <c r="AA37" s="31">
        <f>'28th'!AC70</f>
        <v>0</v>
      </c>
      <c r="AB37" s="31">
        <f>'28th'!AD70</f>
        <v>0</v>
      </c>
      <c r="AC37" s="54">
        <f>'28th'!AE70</f>
        <v>0</v>
      </c>
      <c r="AD37" s="54">
        <f>'28th'!AF70</f>
        <v>0</v>
      </c>
      <c r="AE37" s="54">
        <f>'28th'!AG70</f>
        <v>0</v>
      </c>
      <c r="AF37" s="54">
        <f>'28th'!AH70</f>
        <v>0</v>
      </c>
      <c r="AG37" s="287" t="e">
        <f>'28th'!AI70</f>
        <v>#DIV/0!</v>
      </c>
      <c r="AH37" s="287" t="e">
        <f>'28th'!AJ70</f>
        <v>#DIV/0!</v>
      </c>
      <c r="AI37" s="230"/>
      <c r="AJ37" s="54">
        <f>'28th'!AM70</f>
        <v>0</v>
      </c>
      <c r="AK37" s="54">
        <f>'28th'!AN70</f>
        <v>0</v>
      </c>
      <c r="AL37" s="54">
        <f>'28th'!AO70</f>
        <v>0</v>
      </c>
      <c r="AM37" s="54">
        <f>'28th'!AP70</f>
        <v>0</v>
      </c>
      <c r="AN37" s="54">
        <f>'28th'!AQ70</f>
        <v>0</v>
      </c>
      <c r="AO37" s="54">
        <f>'28th'!AR70</f>
        <v>0</v>
      </c>
      <c r="AP37" s="54">
        <f>'28th'!AS70</f>
        <v>0</v>
      </c>
      <c r="AQ37" s="54">
        <f>'28th'!AT70</f>
        <v>0</v>
      </c>
      <c r="AR37" s="54">
        <f>'28th'!AU70</f>
        <v>0</v>
      </c>
      <c r="AS37" s="54">
        <f>'28th'!AV70</f>
        <v>0</v>
      </c>
      <c r="AT37" s="54">
        <f>'28th'!AW70</f>
        <v>0</v>
      </c>
      <c r="AU37" s="54">
        <f>'28th'!AX70</f>
        <v>0</v>
      </c>
      <c r="AV37" s="54">
        <f>'28th'!AY70</f>
        <v>0</v>
      </c>
      <c r="AW37" s="54">
        <f>'28th'!AZ70</f>
        <v>0</v>
      </c>
      <c r="AX37" s="54">
        <f>'28th'!BA70</f>
        <v>0</v>
      </c>
      <c r="AY37" s="54">
        <f>'28th'!BB70</f>
        <v>0</v>
      </c>
      <c r="AZ37" s="12"/>
      <c r="BA37" s="13"/>
      <c r="BB37" s="14"/>
      <c r="BD37" s="18" t="s">
        <v>299</v>
      </c>
      <c r="BE37" s="274"/>
      <c r="BF37" s="25"/>
      <c r="BG37" s="275">
        <f>BG22</f>
        <v>0</v>
      </c>
      <c r="BH37" s="275">
        <f>BH22</f>
        <v>0</v>
      </c>
      <c r="BI37" s="275">
        <f>BI22</f>
        <v>0</v>
      </c>
      <c r="BJ37" s="275">
        <f t="shared" ref="BJ37:BJ42" si="4">SUM(BG37:BI37)</f>
        <v>0</v>
      </c>
    </row>
    <row r="38" spans="2:66" ht="21" customHeight="1">
      <c r="B38" s="7">
        <v>29</v>
      </c>
      <c r="C38" s="7">
        <f>'29th'!O10</f>
        <v>0</v>
      </c>
      <c r="D38" s="62">
        <f t="shared" si="1"/>
        <v>0</v>
      </c>
      <c r="E38" s="54">
        <f>'29th'!E70</f>
        <v>0</v>
      </c>
      <c r="F38" s="54">
        <f>'29th'!F70</f>
        <v>0</v>
      </c>
      <c r="G38" s="54" t="str">
        <f t="shared" si="0"/>
        <v/>
      </c>
      <c r="H38" s="7" t="e">
        <f>'29th'!I70</f>
        <v>#DIV/0!</v>
      </c>
      <c r="I38" s="7">
        <f>'29th'!J70</f>
        <v>0</v>
      </c>
      <c r="K38" s="12"/>
      <c r="L38" s="7">
        <f>'29th'!D70</f>
        <v>0</v>
      </c>
      <c r="M38" s="14"/>
      <c r="N38" s="14">
        <f>'29th'!P70</f>
        <v>0</v>
      </c>
      <c r="O38" s="54">
        <f>'29th'!Q70</f>
        <v>0</v>
      </c>
      <c r="P38" s="54">
        <f>'29th'!R70</f>
        <v>0</v>
      </c>
      <c r="Q38" s="54" t="str">
        <f t="shared" si="2"/>
        <v/>
      </c>
      <c r="S38" s="54">
        <f>'29th'!U70</f>
        <v>0</v>
      </c>
      <c r="T38" s="54">
        <f>'29th'!V70</f>
        <v>0</v>
      </c>
      <c r="U38" s="54">
        <f>'29th'!W70</f>
        <v>0</v>
      </c>
      <c r="V38" s="7">
        <f>'29th'!V71</f>
        <v>0</v>
      </c>
      <c r="W38" s="31">
        <f>'29th'!Y70</f>
        <v>0</v>
      </c>
      <c r="X38" s="31">
        <f>'29th'!Z70</f>
        <v>0</v>
      </c>
      <c r="Y38" s="31">
        <f>'29th'!AA70</f>
        <v>0</v>
      </c>
      <c r="Z38" s="31">
        <f>'29th'!AB70</f>
        <v>0</v>
      </c>
      <c r="AA38" s="31">
        <f>'29th'!AC70</f>
        <v>0</v>
      </c>
      <c r="AB38" s="31">
        <f>'29th'!AD70</f>
        <v>0</v>
      </c>
      <c r="AC38" s="54">
        <f>'29th'!AE70</f>
        <v>0</v>
      </c>
      <c r="AD38" s="54">
        <f>'29th'!AF70</f>
        <v>0</v>
      </c>
      <c r="AE38" s="54">
        <f>'29th'!AG70</f>
        <v>0</v>
      </c>
      <c r="AF38" s="54">
        <f>'29th'!AH70</f>
        <v>0</v>
      </c>
      <c r="AG38" s="287" t="e">
        <f>'29th'!AI70</f>
        <v>#DIV/0!</v>
      </c>
      <c r="AH38" s="287" t="e">
        <f>'29th'!AJ70</f>
        <v>#DIV/0!</v>
      </c>
      <c r="AI38" s="230"/>
      <c r="AJ38" s="54">
        <f>'29th'!AM70</f>
        <v>0</v>
      </c>
      <c r="AK38" s="54">
        <f>'29th'!AN70</f>
        <v>0</v>
      </c>
      <c r="AL38" s="54">
        <f>'29th'!AO70</f>
        <v>0</v>
      </c>
      <c r="AM38" s="54">
        <f>'29th'!AP70</f>
        <v>0</v>
      </c>
      <c r="AN38" s="54">
        <f>'29th'!AQ70</f>
        <v>0</v>
      </c>
      <c r="AO38" s="54">
        <f>'29th'!AR70</f>
        <v>0</v>
      </c>
      <c r="AP38" s="54">
        <f>'29th'!AS70</f>
        <v>0</v>
      </c>
      <c r="AQ38" s="54">
        <f>'29th'!AT70</f>
        <v>0</v>
      </c>
      <c r="AR38" s="54">
        <f>'29th'!AU70</f>
        <v>0</v>
      </c>
      <c r="AS38" s="54">
        <f>'29th'!AV70</f>
        <v>0</v>
      </c>
      <c r="AT38" s="54">
        <f>'29th'!AW70</f>
        <v>0</v>
      </c>
      <c r="AU38" s="54">
        <f>'29th'!AX70</f>
        <v>0</v>
      </c>
      <c r="AV38" s="54">
        <f>'29th'!AY70</f>
        <v>0</v>
      </c>
      <c r="AW38" s="54">
        <f>'29th'!AZ70</f>
        <v>0</v>
      </c>
      <c r="AX38" s="54">
        <f>'29th'!BA70</f>
        <v>0</v>
      </c>
      <c r="AY38" s="54">
        <f>'29th'!BB70</f>
        <v>0</v>
      </c>
      <c r="AZ38" s="12"/>
      <c r="BA38" s="13"/>
      <c r="BB38" s="14"/>
      <c r="BD38" s="18" t="s">
        <v>9</v>
      </c>
      <c r="BE38" s="274"/>
      <c r="BF38" s="25"/>
      <c r="BG38" s="275">
        <f>SUM(BG19:BG21)</f>
        <v>0</v>
      </c>
      <c r="BH38" s="275">
        <f>SUM(BH19:BH21)</f>
        <v>0</v>
      </c>
      <c r="BI38" s="275">
        <f ca="1">SUM(BI19:BI21)</f>
        <v>0</v>
      </c>
      <c r="BJ38" s="275">
        <f>SUM(BJ19:BJ21)</f>
        <v>0</v>
      </c>
    </row>
    <row r="39" spans="2:66" ht="21" customHeight="1">
      <c r="B39" s="7">
        <v>30</v>
      </c>
      <c r="C39" s="7">
        <f>'30th'!O10</f>
        <v>0</v>
      </c>
      <c r="D39" s="62">
        <f t="shared" si="1"/>
        <v>0</v>
      </c>
      <c r="E39" s="54">
        <f>'30th'!E70</f>
        <v>0</v>
      </c>
      <c r="F39" s="54">
        <f>'30th'!F70</f>
        <v>0</v>
      </c>
      <c r="G39" s="54" t="str">
        <f t="shared" si="0"/>
        <v/>
      </c>
      <c r="H39" s="7" t="e">
        <f>'30th'!I70</f>
        <v>#DIV/0!</v>
      </c>
      <c r="I39" s="7">
        <f>'30th'!J70</f>
        <v>0</v>
      </c>
      <c r="K39" s="12"/>
      <c r="L39" s="7">
        <f>'30th'!D70</f>
        <v>0</v>
      </c>
      <c r="M39" s="14"/>
      <c r="N39" s="14">
        <f>'30th'!P70</f>
        <v>0</v>
      </c>
      <c r="O39" s="54">
        <f>'30th'!Q70</f>
        <v>0</v>
      </c>
      <c r="P39" s="54">
        <f>'30th'!R70</f>
        <v>0</v>
      </c>
      <c r="Q39" s="54" t="str">
        <f t="shared" si="2"/>
        <v/>
      </c>
      <c r="S39" s="54">
        <f>'30th'!U70</f>
        <v>0</v>
      </c>
      <c r="T39" s="54">
        <f>'30th'!V70</f>
        <v>0</v>
      </c>
      <c r="U39" s="54">
        <f>'30th'!W70</f>
        <v>0</v>
      </c>
      <c r="V39" s="7">
        <f>'30th'!V71</f>
        <v>0</v>
      </c>
      <c r="W39" s="31">
        <f>'30th'!Y70</f>
        <v>0</v>
      </c>
      <c r="X39" s="31">
        <f>'30th'!Z70</f>
        <v>0</v>
      </c>
      <c r="Y39" s="31">
        <f>'30th'!AA70</f>
        <v>0</v>
      </c>
      <c r="Z39" s="31">
        <f>'30th'!AB70</f>
        <v>0</v>
      </c>
      <c r="AA39" s="31">
        <f>'30th'!AC70</f>
        <v>0</v>
      </c>
      <c r="AB39" s="31">
        <f>'30th'!AD70</f>
        <v>0</v>
      </c>
      <c r="AC39" s="54">
        <f>'30th'!AE70</f>
        <v>0</v>
      </c>
      <c r="AD39" s="54">
        <f>'30th'!AF70</f>
        <v>0</v>
      </c>
      <c r="AE39" s="54">
        <f>'30th'!AG70</f>
        <v>0</v>
      </c>
      <c r="AF39" s="54">
        <f>'30th'!AH70</f>
        <v>0</v>
      </c>
      <c r="AG39" s="287" t="e">
        <f>'30th'!AI70</f>
        <v>#DIV/0!</v>
      </c>
      <c r="AH39" s="287" t="e">
        <f>'30th'!AJ70</f>
        <v>#DIV/0!</v>
      </c>
      <c r="AI39" s="230"/>
      <c r="AJ39" s="54">
        <f>'30th'!AM70</f>
        <v>0</v>
      </c>
      <c r="AK39" s="54">
        <f>'30th'!AN70</f>
        <v>0</v>
      </c>
      <c r="AL39" s="54">
        <f>'30th'!AO70</f>
        <v>0</v>
      </c>
      <c r="AM39" s="54">
        <f>'30th'!AP70</f>
        <v>0</v>
      </c>
      <c r="AN39" s="54">
        <f>'30th'!AQ70</f>
        <v>0</v>
      </c>
      <c r="AO39" s="54">
        <f>'30th'!AR70</f>
        <v>0</v>
      </c>
      <c r="AP39" s="54">
        <f>'30th'!AS70</f>
        <v>0</v>
      </c>
      <c r="AQ39" s="54">
        <f>'30th'!AT70</f>
        <v>0</v>
      </c>
      <c r="AR39" s="54">
        <f>'30th'!AU70</f>
        <v>0</v>
      </c>
      <c r="AS39" s="54">
        <f>'30th'!AV70</f>
        <v>0</v>
      </c>
      <c r="AT39" s="54">
        <f>'30th'!AW70</f>
        <v>0</v>
      </c>
      <c r="AU39" s="54">
        <f>'30th'!AX70</f>
        <v>0</v>
      </c>
      <c r="AV39" s="54">
        <f>'30th'!AY70</f>
        <v>0</v>
      </c>
      <c r="AW39" s="54">
        <f>'30th'!AZ70</f>
        <v>0</v>
      </c>
      <c r="AX39" s="54">
        <f>'30th'!BA70</f>
        <v>0</v>
      </c>
      <c r="AY39" s="54">
        <f>'30th'!BB70</f>
        <v>0</v>
      </c>
      <c r="AZ39" s="12"/>
      <c r="BA39" s="13"/>
      <c r="BB39" s="14"/>
      <c r="BD39" s="18" t="s">
        <v>37</v>
      </c>
      <c r="BE39" s="274"/>
      <c r="BF39" s="25"/>
      <c r="BG39" s="275">
        <f>SUM(BG26)</f>
        <v>0</v>
      </c>
      <c r="BH39" s="275">
        <f>SUM(BH26)</f>
        <v>0</v>
      </c>
      <c r="BI39" s="275">
        <f>SUM(BI26)</f>
        <v>0</v>
      </c>
      <c r="BJ39" s="275">
        <f t="shared" si="4"/>
        <v>0</v>
      </c>
    </row>
    <row r="40" spans="2:66" ht="21" customHeight="1">
      <c r="B40" s="7">
        <v>31</v>
      </c>
      <c r="C40" s="7">
        <f>'31th'!O10</f>
        <v>0</v>
      </c>
      <c r="D40" s="62">
        <f t="shared" si="1"/>
        <v>0</v>
      </c>
      <c r="E40" s="54">
        <f>'31th'!E70</f>
        <v>0</v>
      </c>
      <c r="F40" s="54">
        <f>'31th'!F70</f>
        <v>0</v>
      </c>
      <c r="G40" s="54" t="str">
        <f t="shared" si="0"/>
        <v/>
      </c>
      <c r="H40" s="7" t="e">
        <f>'31th'!I70</f>
        <v>#DIV/0!</v>
      </c>
      <c r="I40" s="7">
        <f>'31th'!J70</f>
        <v>0</v>
      </c>
      <c r="K40" s="12"/>
      <c r="L40" s="7">
        <f>'31th'!D70</f>
        <v>0</v>
      </c>
      <c r="M40" s="14"/>
      <c r="N40" s="14">
        <f>'31th'!P70</f>
        <v>0</v>
      </c>
      <c r="O40" s="54">
        <f>'31th'!Q70</f>
        <v>0</v>
      </c>
      <c r="P40" s="54">
        <f>'31th'!R70</f>
        <v>0</v>
      </c>
      <c r="Q40" s="54" t="str">
        <f t="shared" si="2"/>
        <v/>
      </c>
      <c r="S40" s="54">
        <f>'31th'!U70</f>
        <v>0</v>
      </c>
      <c r="T40" s="54">
        <f>'31th'!V70</f>
        <v>0</v>
      </c>
      <c r="U40" s="54">
        <f>'31th'!W70</f>
        <v>0</v>
      </c>
      <c r="V40" s="7">
        <f>'31th'!V71</f>
        <v>0</v>
      </c>
      <c r="W40" s="31">
        <f>'31th'!Y70</f>
        <v>0</v>
      </c>
      <c r="X40" s="31">
        <f>'31th'!Z70</f>
        <v>0</v>
      </c>
      <c r="Y40" s="31">
        <f>'31th'!AA70</f>
        <v>0</v>
      </c>
      <c r="Z40" s="31">
        <f>'31th'!AB70</f>
        <v>0</v>
      </c>
      <c r="AA40" s="31">
        <f>'31th'!AC70</f>
        <v>0</v>
      </c>
      <c r="AB40" s="31">
        <f>'31th'!AD70</f>
        <v>0</v>
      </c>
      <c r="AC40" s="54">
        <f>'31th'!AE70</f>
        <v>0</v>
      </c>
      <c r="AD40" s="54">
        <f>'31th'!AF70</f>
        <v>0</v>
      </c>
      <c r="AE40" s="54">
        <f>'31th'!AG70</f>
        <v>0</v>
      </c>
      <c r="AF40" s="54">
        <f>'31th'!AH70</f>
        <v>0</v>
      </c>
      <c r="AG40" s="287" t="e">
        <f>'31th'!AI70</f>
        <v>#DIV/0!</v>
      </c>
      <c r="AH40" s="287" t="e">
        <f>'31th'!AJ70</f>
        <v>#DIV/0!</v>
      </c>
      <c r="AI40" s="230"/>
      <c r="AJ40" s="54">
        <f>'31th'!AM70</f>
        <v>0</v>
      </c>
      <c r="AK40" s="54">
        <f>'31th'!AN70</f>
        <v>0</v>
      </c>
      <c r="AL40" s="54">
        <f>'31th'!AO70</f>
        <v>0</v>
      </c>
      <c r="AM40" s="54">
        <f>'31th'!AP70</f>
        <v>0</v>
      </c>
      <c r="AN40" s="54">
        <f>'31th'!AQ70</f>
        <v>0</v>
      </c>
      <c r="AO40" s="54">
        <f>'31th'!AR70</f>
        <v>0</v>
      </c>
      <c r="AP40" s="54">
        <f>'31th'!AS70</f>
        <v>0</v>
      </c>
      <c r="AQ40" s="54">
        <f>'31th'!AT70</f>
        <v>0</v>
      </c>
      <c r="AR40" s="54">
        <f>'31th'!AU70</f>
        <v>0</v>
      </c>
      <c r="AS40" s="54">
        <f>'31th'!AV70</f>
        <v>0</v>
      </c>
      <c r="AT40" s="54">
        <f>'31th'!AW70</f>
        <v>0</v>
      </c>
      <c r="AU40" s="54">
        <f>'31th'!AX70</f>
        <v>0</v>
      </c>
      <c r="AV40" s="54">
        <f>'31th'!AY70</f>
        <v>0</v>
      </c>
      <c r="AW40" s="54">
        <f>'31th'!AZ70</f>
        <v>0</v>
      </c>
      <c r="AX40" s="54">
        <f>'31th'!BA70</f>
        <v>0</v>
      </c>
      <c r="AY40" s="54">
        <f>'31th'!BB70</f>
        <v>0</v>
      </c>
      <c r="AZ40" s="12"/>
      <c r="BA40" s="13"/>
      <c r="BB40" s="14"/>
      <c r="BD40" s="18" t="s">
        <v>19</v>
      </c>
      <c r="BE40" s="274"/>
      <c r="BF40" s="25"/>
      <c r="BG40" s="275">
        <f>SUM(BG27:BG29)</f>
        <v>0</v>
      </c>
      <c r="BH40" s="275">
        <f>SUM(BH27:BH29)</f>
        <v>0</v>
      </c>
      <c r="BI40" s="275">
        <f>SUM(BI27:BI29)</f>
        <v>0</v>
      </c>
      <c r="BJ40" s="275">
        <f t="shared" si="4"/>
        <v>0</v>
      </c>
    </row>
    <row r="41" spans="2:66" ht="24" customHeight="1">
      <c r="B41" s="59" t="s">
        <v>118</v>
      </c>
      <c r="C41" s="28"/>
      <c r="D41" s="6"/>
      <c r="E41" s="54">
        <f>SUM(E10:E40)</f>
        <v>0</v>
      </c>
      <c r="F41" s="54">
        <f>SUM(F10:F40)</f>
        <v>0</v>
      </c>
      <c r="G41" s="54" t="str">
        <f t="shared" si="0"/>
        <v/>
      </c>
      <c r="H41" s="54" t="e">
        <f>AVERAGE(H10:H40)</f>
        <v>#DIV/0!</v>
      </c>
      <c r="I41" s="54">
        <f>SUM(I10:I40)</f>
        <v>0</v>
      </c>
      <c r="K41" s="7"/>
      <c r="L41" s="7">
        <f>SUM(L10:L40)</f>
        <v>0</v>
      </c>
      <c r="M41" s="7"/>
      <c r="N41" s="7">
        <f>SUM(N10:N40)</f>
        <v>0</v>
      </c>
      <c r="O41" s="54">
        <f>SUM(O10:O40)</f>
        <v>0</v>
      </c>
      <c r="P41" s="54">
        <f>SUM(P10:P40)</f>
        <v>0</v>
      </c>
      <c r="Q41" s="54" t="e">
        <f>IF(P41="","",O41/(P41/60))</f>
        <v>#DIV/0!</v>
      </c>
      <c r="S41" s="54">
        <f t="shared" ref="S41:X41" si="5">SUM(S10:S40)</f>
        <v>0</v>
      </c>
      <c r="T41" s="54">
        <f t="shared" si="5"/>
        <v>0</v>
      </c>
      <c r="U41" s="54">
        <f t="shared" si="5"/>
        <v>0</v>
      </c>
      <c r="V41" s="54">
        <f>SUM(V10:V40)</f>
        <v>0</v>
      </c>
      <c r="W41" s="31">
        <f t="shared" si="5"/>
        <v>0</v>
      </c>
      <c r="X41" s="31">
        <f t="shared" si="5"/>
        <v>0</v>
      </c>
      <c r="Y41" s="31">
        <f t="shared" ref="Y41:AF41" si="6">SUM(Y10:Y40)</f>
        <v>0</v>
      </c>
      <c r="Z41" s="31">
        <f t="shared" si="6"/>
        <v>0</v>
      </c>
      <c r="AA41" s="31">
        <f t="shared" si="6"/>
        <v>0</v>
      </c>
      <c r="AB41" s="31">
        <f t="shared" si="6"/>
        <v>0</v>
      </c>
      <c r="AC41" s="54">
        <f t="shared" si="6"/>
        <v>0</v>
      </c>
      <c r="AD41" s="54">
        <f t="shared" si="6"/>
        <v>0</v>
      </c>
      <c r="AE41" s="54">
        <f t="shared" si="6"/>
        <v>0</v>
      </c>
      <c r="AF41" s="54">
        <f t="shared" si="6"/>
        <v>0</v>
      </c>
      <c r="AG41" s="287" t="e">
        <f>AF41/U41</f>
        <v>#DIV/0!</v>
      </c>
      <c r="AH41" s="287" t="e">
        <f>(AF41+AE41)/U41</f>
        <v>#DIV/0!</v>
      </c>
      <c r="AI41" s="65"/>
      <c r="AJ41" s="7">
        <f>SUM(AJ10:AJ40)</f>
        <v>0</v>
      </c>
      <c r="AK41" s="7">
        <f>SUM(AK10:AK40)</f>
        <v>0</v>
      </c>
      <c r="AL41" s="7">
        <f t="shared" ref="AL41:AY41" si="7">SUM(AL10:AL40)</f>
        <v>0</v>
      </c>
      <c r="AM41" s="7">
        <f t="shared" si="7"/>
        <v>0</v>
      </c>
      <c r="AN41" s="7">
        <f t="shared" si="7"/>
        <v>0</v>
      </c>
      <c r="AO41" s="7">
        <f t="shared" si="7"/>
        <v>0</v>
      </c>
      <c r="AP41" s="7">
        <f t="shared" si="7"/>
        <v>0</v>
      </c>
      <c r="AQ41" s="7">
        <f t="shared" si="7"/>
        <v>0</v>
      </c>
      <c r="AR41" s="7">
        <f t="shared" si="7"/>
        <v>0</v>
      </c>
      <c r="AS41" s="7">
        <f t="shared" si="7"/>
        <v>0</v>
      </c>
      <c r="AT41" s="7">
        <f t="shared" si="7"/>
        <v>0</v>
      </c>
      <c r="AU41" s="7">
        <f t="shared" si="7"/>
        <v>0</v>
      </c>
      <c r="AV41" s="7">
        <f t="shared" si="7"/>
        <v>0</v>
      </c>
      <c r="AW41" s="7">
        <f t="shared" si="7"/>
        <v>0</v>
      </c>
      <c r="AX41" s="7">
        <f t="shared" si="7"/>
        <v>0</v>
      </c>
      <c r="AY41" s="7">
        <f t="shared" si="7"/>
        <v>0</v>
      </c>
      <c r="AZ41" s="8">
        <f>SUM(AK41:AX41)</f>
        <v>0</v>
      </c>
      <c r="BA41" s="9"/>
      <c r="BB41" s="9"/>
      <c r="BD41" s="18" t="s">
        <v>304</v>
      </c>
      <c r="BE41" s="274"/>
      <c r="BF41" s="25"/>
      <c r="BG41" s="275">
        <f>BG15-BG34-BG11-BG24-BG25</f>
        <v>0</v>
      </c>
      <c r="BH41" s="275">
        <f>BH15-BH34-BH11-BH24-BH25</f>
        <v>0</v>
      </c>
      <c r="BI41" s="275">
        <f ca="1">BI15-BI34-BI11-BI24-BI25</f>
        <v>0</v>
      </c>
      <c r="BJ41" s="275" t="e">
        <f t="shared" ca="1" si="4"/>
        <v>#NUM!</v>
      </c>
    </row>
    <row r="42" spans="2:66" s="10" customFormat="1" ht="24" customHeight="1">
      <c r="B42" s="13"/>
      <c r="C42" s="13"/>
      <c r="D42" s="13"/>
      <c r="E42" s="73"/>
      <c r="F42" s="73"/>
      <c r="G42" s="54"/>
      <c r="H42" s="69"/>
      <c r="I42" s="69"/>
      <c r="K42" s="11"/>
      <c r="L42" s="11"/>
      <c r="M42" s="11"/>
      <c r="N42" s="11"/>
      <c r="O42" s="73"/>
      <c r="P42" s="73"/>
      <c r="Q42" s="73"/>
      <c r="S42" s="69"/>
      <c r="AF42" s="69"/>
      <c r="AJ42" s="56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1"/>
      <c r="BA42" s="11"/>
      <c r="BB42" s="11"/>
      <c r="BD42" s="18" t="s">
        <v>11</v>
      </c>
      <c r="BE42" s="274"/>
      <c r="BF42" s="25"/>
      <c r="BG42" s="275">
        <f>SUM(BG30:BG32)</f>
        <v>0</v>
      </c>
      <c r="BH42" s="275">
        <f>SUM(BH30:BH32)</f>
        <v>0</v>
      </c>
      <c r="BI42" s="275">
        <f>SUM(BI30:BI32)</f>
        <v>0</v>
      </c>
      <c r="BJ42" s="275">
        <f t="shared" si="4"/>
        <v>0</v>
      </c>
      <c r="BN42" s="10" t="s">
        <v>305</v>
      </c>
    </row>
    <row r="43" spans="2:66" ht="21" customHeight="1">
      <c r="B43" s="7">
        <v>1</v>
      </c>
      <c r="C43" s="117">
        <f>'1th'!O72</f>
        <v>0</v>
      </c>
      <c r="D43" s="231">
        <f>P43/60</f>
        <v>0</v>
      </c>
      <c r="E43" s="232">
        <f>'1th'!E132</f>
        <v>0</v>
      </c>
      <c r="F43" s="232">
        <f>'1th'!F132</f>
        <v>0</v>
      </c>
      <c r="G43" s="232" t="str">
        <f t="shared" ref="G43:G74" si="8">IF(F43=0,"",E43/(F43/60))</f>
        <v/>
      </c>
      <c r="H43" s="232" t="e">
        <f>'1th'!I132</f>
        <v>#DIV/0!</v>
      </c>
      <c r="I43" s="232">
        <f>'1th'!J132</f>
        <v>0</v>
      </c>
      <c r="J43" s="68"/>
      <c r="K43" s="233"/>
      <c r="L43" s="117">
        <f>'1th'!D132</f>
        <v>0</v>
      </c>
      <c r="M43" s="234"/>
      <c r="N43" s="232">
        <f>'1th'!P132</f>
        <v>0</v>
      </c>
      <c r="O43" s="232">
        <f>'1th'!Q132</f>
        <v>0</v>
      </c>
      <c r="P43" s="232">
        <f>'1th'!R132</f>
        <v>0</v>
      </c>
      <c r="Q43" s="232" t="str">
        <f t="shared" ref="Q43:Q73" si="9">IF(P43=0,"",O43/(P43/60))</f>
        <v/>
      </c>
      <c r="R43" s="68"/>
      <c r="S43" s="232">
        <f>'1th'!U132</f>
        <v>0</v>
      </c>
      <c r="T43" s="232">
        <f>'1th'!V132</f>
        <v>0</v>
      </c>
      <c r="U43" s="232">
        <f>'1th'!W132</f>
        <v>0</v>
      </c>
      <c r="V43" s="232">
        <f>'1th'!V133</f>
        <v>0</v>
      </c>
      <c r="W43" s="232">
        <f>'1th'!Y132</f>
        <v>0</v>
      </c>
      <c r="X43" s="232">
        <f>'1th'!Z132</f>
        <v>0</v>
      </c>
      <c r="Y43" s="232">
        <f>'1th'!AA132</f>
        <v>0</v>
      </c>
      <c r="Z43" s="232">
        <f>'1th'!AB132</f>
        <v>0</v>
      </c>
      <c r="AA43" s="232">
        <f>'1th'!AC132</f>
        <v>0</v>
      </c>
      <c r="AB43" s="232">
        <f>'1th'!AD132</f>
        <v>0</v>
      </c>
      <c r="AC43" s="232">
        <f>'1th'!AE132</f>
        <v>0</v>
      </c>
      <c r="AD43" s="232">
        <f>'1th'!AF132</f>
        <v>0</v>
      </c>
      <c r="AE43" s="232">
        <f>'1th'!AG132</f>
        <v>0</v>
      </c>
      <c r="AF43" s="232">
        <f>'1th'!AH132</f>
        <v>0</v>
      </c>
      <c r="AG43" s="286" t="e">
        <f>'1th'!AI132</f>
        <v>#DIV/0!</v>
      </c>
      <c r="AH43" s="286" t="e">
        <f>'1th'!AJ132</f>
        <v>#DIV/0!</v>
      </c>
      <c r="AI43" s="235"/>
      <c r="AJ43" s="232">
        <f>'1th'!AM132</f>
        <v>0</v>
      </c>
      <c r="AK43" s="232">
        <f>'1th'!AN132</f>
        <v>0</v>
      </c>
      <c r="AL43" s="232">
        <f>'1th'!AO132</f>
        <v>0</v>
      </c>
      <c r="AM43" s="232">
        <f>'1th'!AP132</f>
        <v>0</v>
      </c>
      <c r="AN43" s="232">
        <f>'1th'!AQ132</f>
        <v>0</v>
      </c>
      <c r="AO43" s="232">
        <f>'1th'!AR132</f>
        <v>0</v>
      </c>
      <c r="AP43" s="232">
        <f>'1th'!AS132</f>
        <v>0</v>
      </c>
      <c r="AQ43" s="232">
        <f>'1th'!AT132</f>
        <v>0</v>
      </c>
      <c r="AR43" s="232">
        <f>'1th'!AU132</f>
        <v>0</v>
      </c>
      <c r="AS43" s="232">
        <f>'1th'!AV132</f>
        <v>0</v>
      </c>
      <c r="AT43" s="232">
        <f>'1th'!AW132</f>
        <v>0</v>
      </c>
      <c r="AU43" s="232">
        <f>'1th'!AX132</f>
        <v>0</v>
      </c>
      <c r="AV43" s="232">
        <f>'1th'!AY132</f>
        <v>0</v>
      </c>
      <c r="AW43" s="232">
        <f>'1th'!AZ132</f>
        <v>0</v>
      </c>
      <c r="AX43" s="232">
        <f>'1th'!BA132</f>
        <v>0</v>
      </c>
      <c r="AY43" s="232">
        <f>'1th'!BB132</f>
        <v>0</v>
      </c>
      <c r="AZ43" s="233"/>
      <c r="BA43" s="13"/>
      <c r="BB43" s="14"/>
    </row>
    <row r="44" spans="2:66" ht="21" customHeight="1">
      <c r="B44" s="7">
        <v>2</v>
      </c>
      <c r="C44" s="7">
        <f>'2th'!O72</f>
        <v>0</v>
      </c>
      <c r="D44" s="62">
        <f t="shared" ref="D44:D73" si="10">P44/60</f>
        <v>0</v>
      </c>
      <c r="E44" s="54">
        <f>'2th'!E132</f>
        <v>0</v>
      </c>
      <c r="F44" s="54">
        <f>'2th'!F132</f>
        <v>0</v>
      </c>
      <c r="G44" s="54" t="str">
        <f t="shared" si="8"/>
        <v/>
      </c>
      <c r="H44" s="54" t="e">
        <f>'2th'!I132</f>
        <v>#DIV/0!</v>
      </c>
      <c r="I44" s="54">
        <f>'2th'!J132</f>
        <v>0</v>
      </c>
      <c r="K44" s="12"/>
      <c r="L44" s="7">
        <f>'2th'!D132</f>
        <v>0</v>
      </c>
      <c r="M44" s="14"/>
      <c r="N44" s="54">
        <f>'2th'!P132</f>
        <v>0</v>
      </c>
      <c r="O44" s="54">
        <f>'2th'!Q132</f>
        <v>0</v>
      </c>
      <c r="P44" s="54">
        <f>'2th'!R132</f>
        <v>0</v>
      </c>
      <c r="Q44" s="54" t="str">
        <f t="shared" si="9"/>
        <v/>
      </c>
      <c r="S44" s="54">
        <f>'2th'!U132</f>
        <v>0</v>
      </c>
      <c r="T44" s="54">
        <f>'2th'!V132</f>
        <v>0</v>
      </c>
      <c r="U44" s="54">
        <f>'2th'!W132</f>
        <v>0</v>
      </c>
      <c r="V44" s="54">
        <f>'2th'!V133</f>
        <v>0</v>
      </c>
      <c r="W44" s="54">
        <f>'2th'!Y132</f>
        <v>0</v>
      </c>
      <c r="X44" s="54">
        <f>'2th'!Z132</f>
        <v>0</v>
      </c>
      <c r="Y44" s="54">
        <f>'2th'!AA132</f>
        <v>0</v>
      </c>
      <c r="Z44" s="54">
        <f>'2th'!AB132</f>
        <v>0</v>
      </c>
      <c r="AA44" s="54">
        <f>'2th'!AC132</f>
        <v>0</v>
      </c>
      <c r="AB44" s="54">
        <f>'2th'!AD132</f>
        <v>0</v>
      </c>
      <c r="AC44" s="54">
        <f>'2th'!AE132</f>
        <v>0</v>
      </c>
      <c r="AD44" s="54">
        <f>'2th'!AF132</f>
        <v>0</v>
      </c>
      <c r="AE44" s="54">
        <f>'2th'!AG132</f>
        <v>0</v>
      </c>
      <c r="AF44" s="54">
        <f>'2th'!AH132</f>
        <v>0</v>
      </c>
      <c r="AG44" s="287" t="e">
        <f>'2th'!AI132</f>
        <v>#DIV/0!</v>
      </c>
      <c r="AH44" s="287" t="e">
        <f>'2th'!AJ132</f>
        <v>#DIV/0!</v>
      </c>
      <c r="AI44" s="230"/>
      <c r="AJ44" s="54">
        <f>'2th'!AM132</f>
        <v>0</v>
      </c>
      <c r="AK44" s="54">
        <f>'2th'!AN132</f>
        <v>0</v>
      </c>
      <c r="AL44" s="54">
        <f>'2th'!AO132</f>
        <v>0</v>
      </c>
      <c r="AM44" s="54">
        <f>'2th'!AP132</f>
        <v>0</v>
      </c>
      <c r="AN44" s="54">
        <f>'2th'!AQ132</f>
        <v>0</v>
      </c>
      <c r="AO44" s="54">
        <f>'2th'!AR132</f>
        <v>0</v>
      </c>
      <c r="AP44" s="54">
        <f>'2th'!AS132</f>
        <v>0</v>
      </c>
      <c r="AQ44" s="54">
        <f>'2th'!AT132</f>
        <v>0</v>
      </c>
      <c r="AR44" s="54">
        <f>'2th'!AU132</f>
        <v>0</v>
      </c>
      <c r="AS44" s="54">
        <f>'2th'!AV132</f>
        <v>0</v>
      </c>
      <c r="AT44" s="54">
        <f>'2th'!AW132</f>
        <v>0</v>
      </c>
      <c r="AU44" s="54">
        <f>'2th'!AX132</f>
        <v>0</v>
      </c>
      <c r="AV44" s="54">
        <f>'2th'!AY132</f>
        <v>0</v>
      </c>
      <c r="AW44" s="54">
        <f>'2th'!AZ132</f>
        <v>0</v>
      </c>
      <c r="AX44" s="54">
        <f>'2th'!BA132</f>
        <v>0</v>
      </c>
      <c r="AY44" s="54">
        <f>'2th'!BB132</f>
        <v>0</v>
      </c>
      <c r="AZ44" s="12"/>
      <c r="BA44" s="13"/>
      <c r="BB44" s="14"/>
      <c r="BD44" s="428" t="s">
        <v>300</v>
      </c>
      <c r="BE44" s="429"/>
      <c r="BF44" s="430"/>
    </row>
    <row r="45" spans="2:66" ht="21" customHeight="1">
      <c r="B45" s="7">
        <v>3</v>
      </c>
      <c r="C45" s="7">
        <f>'3th'!O72</f>
        <v>0</v>
      </c>
      <c r="D45" s="62">
        <f t="shared" si="10"/>
        <v>0</v>
      </c>
      <c r="E45" s="54">
        <f>'3th'!E132</f>
        <v>0</v>
      </c>
      <c r="F45" s="54">
        <f>'3th'!F132</f>
        <v>0</v>
      </c>
      <c r="G45" s="54" t="str">
        <f t="shared" si="8"/>
        <v/>
      </c>
      <c r="H45" s="54" t="e">
        <f>'3th'!I132</f>
        <v>#DIV/0!</v>
      </c>
      <c r="I45" s="54">
        <f>'3th'!J132</f>
        <v>0</v>
      </c>
      <c r="K45" s="12"/>
      <c r="L45" s="7">
        <f>'3th'!D132</f>
        <v>0</v>
      </c>
      <c r="M45" s="14"/>
      <c r="N45" s="54">
        <f>'3th'!P132</f>
        <v>0</v>
      </c>
      <c r="O45" s="54">
        <f>'3th'!Q132</f>
        <v>0</v>
      </c>
      <c r="P45" s="54">
        <f>'3th'!R132</f>
        <v>0</v>
      </c>
      <c r="Q45" s="54" t="str">
        <f t="shared" si="9"/>
        <v/>
      </c>
      <c r="S45" s="54">
        <f>'3th'!U132</f>
        <v>0</v>
      </c>
      <c r="T45" s="54">
        <f>'3th'!V132</f>
        <v>0</v>
      </c>
      <c r="U45" s="54">
        <f>'3th'!W132</f>
        <v>0</v>
      </c>
      <c r="V45" s="54">
        <f>'3th'!V133</f>
        <v>0</v>
      </c>
      <c r="W45" s="54">
        <f>'3th'!Y132</f>
        <v>0</v>
      </c>
      <c r="X45" s="54">
        <f>'3th'!Z132</f>
        <v>0</v>
      </c>
      <c r="Y45" s="54">
        <f>'3th'!AA132</f>
        <v>0</v>
      </c>
      <c r="Z45" s="54">
        <f>'3th'!AB132</f>
        <v>0</v>
      </c>
      <c r="AA45" s="54">
        <f>'3th'!AC132</f>
        <v>0</v>
      </c>
      <c r="AB45" s="54">
        <f>'3th'!AD132</f>
        <v>0</v>
      </c>
      <c r="AC45" s="54">
        <f>'3th'!AE132</f>
        <v>0</v>
      </c>
      <c r="AD45" s="54">
        <f>'3th'!AF132</f>
        <v>0</v>
      </c>
      <c r="AE45" s="54">
        <f>'3th'!AG132</f>
        <v>0</v>
      </c>
      <c r="AF45" s="54">
        <f>'3th'!AH132</f>
        <v>0</v>
      </c>
      <c r="AG45" s="287" t="e">
        <f>'3th'!AI132</f>
        <v>#DIV/0!</v>
      </c>
      <c r="AH45" s="287" t="e">
        <f>'3th'!AJ132</f>
        <v>#DIV/0!</v>
      </c>
      <c r="AI45" s="230"/>
      <c r="AJ45" s="54">
        <f>'3th'!AM132</f>
        <v>0</v>
      </c>
      <c r="AK45" s="54">
        <f>'3th'!AN132</f>
        <v>0</v>
      </c>
      <c r="AL45" s="54">
        <f>'3th'!AO132</f>
        <v>0</v>
      </c>
      <c r="AM45" s="54">
        <f>'3th'!AP132</f>
        <v>0</v>
      </c>
      <c r="AN45" s="54">
        <f>'3th'!AQ132</f>
        <v>0</v>
      </c>
      <c r="AO45" s="54">
        <f>'3th'!AR132</f>
        <v>0</v>
      </c>
      <c r="AP45" s="54">
        <f>'3th'!AS132</f>
        <v>0</v>
      </c>
      <c r="AQ45" s="54">
        <f>'3th'!AT132</f>
        <v>0</v>
      </c>
      <c r="AR45" s="54">
        <f>'3th'!AU132</f>
        <v>0</v>
      </c>
      <c r="AS45" s="54">
        <f>'3th'!AV132</f>
        <v>0</v>
      </c>
      <c r="AT45" s="54">
        <f>'3th'!AW132</f>
        <v>0</v>
      </c>
      <c r="AU45" s="54">
        <f>'3th'!AX132</f>
        <v>0</v>
      </c>
      <c r="AV45" s="54">
        <f>'3th'!AY132</f>
        <v>0</v>
      </c>
      <c r="AW45" s="54">
        <f>'3th'!AZ132</f>
        <v>0</v>
      </c>
      <c r="AX45" s="54">
        <f>'3th'!BA132</f>
        <v>0</v>
      </c>
      <c r="AY45" s="54">
        <f>'3th'!BB132</f>
        <v>0</v>
      </c>
      <c r="AZ45" s="12"/>
      <c r="BA45" s="13"/>
      <c r="BB45" s="14"/>
      <c r="BD45" s="276" t="s">
        <v>301</v>
      </c>
      <c r="BE45" s="432" t="str">
        <f>IF(BJ15=0,"",(BJ15-(BJ39+BJ40))/BJ15)</f>
        <v/>
      </c>
      <c r="BF45" s="432"/>
    </row>
    <row r="46" spans="2:66" ht="21" customHeight="1">
      <c r="B46" s="7">
        <v>4</v>
      </c>
      <c r="C46" s="7">
        <f>'4th'!O72</f>
        <v>0</v>
      </c>
      <c r="D46" s="62">
        <f t="shared" si="10"/>
        <v>0</v>
      </c>
      <c r="E46" s="54">
        <f>'4th'!E132</f>
        <v>0</v>
      </c>
      <c r="F46" s="54">
        <f>'4th'!F132</f>
        <v>0</v>
      </c>
      <c r="G46" s="54" t="str">
        <f t="shared" si="8"/>
        <v/>
      </c>
      <c r="H46" s="54" t="e">
        <f>'4th'!I132</f>
        <v>#DIV/0!</v>
      </c>
      <c r="I46" s="54">
        <f>'4th'!J132</f>
        <v>0</v>
      </c>
      <c r="K46" s="12"/>
      <c r="L46" s="7">
        <f>'4th'!D132</f>
        <v>0</v>
      </c>
      <c r="M46" s="14"/>
      <c r="N46" s="54">
        <f>'4th'!P132</f>
        <v>0</v>
      </c>
      <c r="O46" s="54">
        <f>'4th'!Q132</f>
        <v>0</v>
      </c>
      <c r="P46" s="54">
        <f>'4th'!R132</f>
        <v>0</v>
      </c>
      <c r="Q46" s="54" t="str">
        <f t="shared" si="9"/>
        <v/>
      </c>
      <c r="S46" s="54">
        <f>'4th'!U132</f>
        <v>0</v>
      </c>
      <c r="T46" s="54">
        <f>'4th'!V132</f>
        <v>0</v>
      </c>
      <c r="U46" s="54">
        <f>'4th'!W132</f>
        <v>0</v>
      </c>
      <c r="V46" s="54">
        <f>'4th'!V133</f>
        <v>0</v>
      </c>
      <c r="W46" s="54">
        <f>'4th'!Y132</f>
        <v>0</v>
      </c>
      <c r="X46" s="54">
        <f>'4th'!Z132</f>
        <v>0</v>
      </c>
      <c r="Y46" s="54">
        <f>'4th'!AA132</f>
        <v>0</v>
      </c>
      <c r="Z46" s="54">
        <f>'4th'!AB132</f>
        <v>0</v>
      </c>
      <c r="AA46" s="54">
        <f>'4th'!AC132</f>
        <v>0</v>
      </c>
      <c r="AB46" s="54">
        <f>'4th'!AD132</f>
        <v>0</v>
      </c>
      <c r="AC46" s="54">
        <f>'4th'!AE132</f>
        <v>0</v>
      </c>
      <c r="AD46" s="54">
        <f>'4th'!AF132</f>
        <v>0</v>
      </c>
      <c r="AE46" s="54">
        <f>'4th'!AG132</f>
        <v>0</v>
      </c>
      <c r="AF46" s="54">
        <f>'4th'!AH132</f>
        <v>0</v>
      </c>
      <c r="AG46" s="287" t="e">
        <f>'4th'!AI132</f>
        <v>#DIV/0!</v>
      </c>
      <c r="AH46" s="287" t="e">
        <f>'4th'!AJ132</f>
        <v>#DIV/0!</v>
      </c>
      <c r="AI46" s="230"/>
      <c r="AJ46" s="54">
        <f>'4th'!AM132</f>
        <v>0</v>
      </c>
      <c r="AK46" s="54">
        <f>'4th'!AN132</f>
        <v>0</v>
      </c>
      <c r="AL46" s="54">
        <f>'4th'!AO132</f>
        <v>0</v>
      </c>
      <c r="AM46" s="54">
        <f>'4th'!AP132</f>
        <v>0</v>
      </c>
      <c r="AN46" s="54">
        <f>'4th'!AQ132</f>
        <v>0</v>
      </c>
      <c r="AO46" s="54">
        <f>'4th'!AR132</f>
        <v>0</v>
      </c>
      <c r="AP46" s="54">
        <f>'4th'!AS132</f>
        <v>0</v>
      </c>
      <c r="AQ46" s="54">
        <f>'4th'!AT132</f>
        <v>0</v>
      </c>
      <c r="AR46" s="54">
        <f>'4th'!AU132</f>
        <v>0</v>
      </c>
      <c r="AS46" s="54">
        <f>'4th'!AV132</f>
        <v>0</v>
      </c>
      <c r="AT46" s="54">
        <f>'4th'!AW132</f>
        <v>0</v>
      </c>
      <c r="AU46" s="54">
        <f>'4th'!AX132</f>
        <v>0</v>
      </c>
      <c r="AV46" s="54">
        <f>'4th'!AY132</f>
        <v>0</v>
      </c>
      <c r="AW46" s="54">
        <f>'4th'!AZ132</f>
        <v>0</v>
      </c>
      <c r="AX46" s="54">
        <f>'4th'!BA132</f>
        <v>0</v>
      </c>
      <c r="AY46" s="54">
        <f>'4th'!BB132</f>
        <v>0</v>
      </c>
      <c r="AZ46" s="12"/>
      <c r="BA46" s="13"/>
      <c r="BB46" s="14"/>
      <c r="BD46" s="277" t="s">
        <v>302</v>
      </c>
      <c r="BE46" s="433" t="str">
        <f>IF(BJ15=0,"",(BJ15-BJ38)/BJ15)</f>
        <v/>
      </c>
      <c r="BF46" s="433"/>
    </row>
    <row r="47" spans="2:66" ht="21" customHeight="1">
      <c r="B47" s="7">
        <v>5</v>
      </c>
      <c r="C47" s="7">
        <f>'5th'!O72</f>
        <v>0</v>
      </c>
      <c r="D47" s="62">
        <f t="shared" si="10"/>
        <v>0</v>
      </c>
      <c r="E47" s="54">
        <f>'5th'!E132</f>
        <v>0</v>
      </c>
      <c r="F47" s="54">
        <f>'5th'!F132</f>
        <v>0</v>
      </c>
      <c r="G47" s="54" t="str">
        <f t="shared" si="8"/>
        <v/>
      </c>
      <c r="H47" s="54" t="e">
        <f>'5th'!I132</f>
        <v>#DIV/0!</v>
      </c>
      <c r="I47" s="54">
        <f>'5th'!J132</f>
        <v>0</v>
      </c>
      <c r="K47" s="12"/>
      <c r="L47" s="7">
        <f>'5th'!D132</f>
        <v>0</v>
      </c>
      <c r="M47" s="14"/>
      <c r="N47" s="54">
        <f>'5th'!P132</f>
        <v>0</v>
      </c>
      <c r="O47" s="54">
        <f>'5th'!Q132</f>
        <v>0</v>
      </c>
      <c r="P47" s="54">
        <f>'5th'!R132</f>
        <v>0</v>
      </c>
      <c r="Q47" s="54" t="str">
        <f t="shared" si="9"/>
        <v/>
      </c>
      <c r="S47" s="54">
        <f>'5th'!U132</f>
        <v>0</v>
      </c>
      <c r="T47" s="54">
        <f>'5th'!V132</f>
        <v>0</v>
      </c>
      <c r="U47" s="54">
        <f>'5th'!W132</f>
        <v>0</v>
      </c>
      <c r="V47" s="54">
        <f>'5th'!V133</f>
        <v>0</v>
      </c>
      <c r="W47" s="54">
        <f>'5th'!Y132</f>
        <v>0</v>
      </c>
      <c r="X47" s="54">
        <f>'5th'!Z132</f>
        <v>0</v>
      </c>
      <c r="Y47" s="54">
        <f>'5th'!AA132</f>
        <v>0</v>
      </c>
      <c r="Z47" s="54">
        <f>'5th'!AB132</f>
        <v>0</v>
      </c>
      <c r="AA47" s="54">
        <f>'5th'!AC132</f>
        <v>0</v>
      </c>
      <c r="AB47" s="54">
        <f>'5th'!AD132</f>
        <v>0</v>
      </c>
      <c r="AC47" s="54">
        <f>'5th'!AE132</f>
        <v>0</v>
      </c>
      <c r="AD47" s="54">
        <f>'5th'!AF132</f>
        <v>0</v>
      </c>
      <c r="AE47" s="54">
        <f>'5th'!AG132</f>
        <v>0</v>
      </c>
      <c r="AF47" s="54">
        <f>'5th'!AH132</f>
        <v>0</v>
      </c>
      <c r="AG47" s="287" t="e">
        <f>'5th'!AI132</f>
        <v>#DIV/0!</v>
      </c>
      <c r="AH47" s="287" t="e">
        <f>'5th'!AJ132</f>
        <v>#DIV/0!</v>
      </c>
      <c r="AI47" s="230"/>
      <c r="AJ47" s="54">
        <f>'5th'!AM132</f>
        <v>0</v>
      </c>
      <c r="AK47" s="54">
        <f>'5th'!AN132</f>
        <v>0</v>
      </c>
      <c r="AL47" s="54">
        <f>'5th'!AO132</f>
        <v>0</v>
      </c>
      <c r="AM47" s="54">
        <f>'5th'!AP132</f>
        <v>0</v>
      </c>
      <c r="AN47" s="54">
        <f>'5th'!AQ132</f>
        <v>0</v>
      </c>
      <c r="AO47" s="54">
        <f>'5th'!AR132</f>
        <v>0</v>
      </c>
      <c r="AP47" s="54">
        <f>'5th'!AS132</f>
        <v>0</v>
      </c>
      <c r="AQ47" s="54">
        <f>'5th'!AT132</f>
        <v>0</v>
      </c>
      <c r="AR47" s="54">
        <f>'5th'!AU132</f>
        <v>0</v>
      </c>
      <c r="AS47" s="54">
        <f>'5th'!AV132</f>
        <v>0</v>
      </c>
      <c r="AT47" s="54">
        <f>'5th'!AW132</f>
        <v>0</v>
      </c>
      <c r="AU47" s="54">
        <f>'5th'!AX132</f>
        <v>0</v>
      </c>
      <c r="AV47" s="54">
        <f>'5th'!AY132</f>
        <v>0</v>
      </c>
      <c r="AW47" s="54">
        <f>'5th'!AZ132</f>
        <v>0</v>
      </c>
      <c r="AX47" s="54">
        <f>'5th'!BA132</f>
        <v>0</v>
      </c>
      <c r="AY47" s="54">
        <f>'5th'!BB132</f>
        <v>0</v>
      </c>
      <c r="AZ47" s="12"/>
      <c r="BA47" s="13"/>
      <c r="BB47" s="14"/>
      <c r="BD47" s="278" t="s">
        <v>303</v>
      </c>
      <c r="BE47" s="427" t="str">
        <f>IF(BJ15=0,"",(BJ15-BJ37)/BJ15)</f>
        <v/>
      </c>
      <c r="BF47" s="427"/>
    </row>
    <row r="48" spans="2:66" ht="21" customHeight="1">
      <c r="B48" s="7">
        <v>6</v>
      </c>
      <c r="C48" s="7">
        <f>'6th'!O72</f>
        <v>0</v>
      </c>
      <c r="D48" s="62">
        <f t="shared" si="10"/>
        <v>0</v>
      </c>
      <c r="E48" s="54">
        <f>'6th'!E132</f>
        <v>0</v>
      </c>
      <c r="F48" s="54">
        <f>'6th'!F132</f>
        <v>0</v>
      </c>
      <c r="G48" s="54" t="str">
        <f t="shared" si="8"/>
        <v/>
      </c>
      <c r="H48" s="54" t="e">
        <f>'6th'!I132</f>
        <v>#DIV/0!</v>
      </c>
      <c r="I48" s="54">
        <f>'6th'!J132</f>
        <v>0</v>
      </c>
      <c r="K48" s="12"/>
      <c r="L48" s="7">
        <f>'6th'!D132</f>
        <v>0</v>
      </c>
      <c r="M48" s="14"/>
      <c r="N48" s="54">
        <f>'6th'!P132</f>
        <v>0</v>
      </c>
      <c r="O48" s="54">
        <f>'6th'!Q132</f>
        <v>0</v>
      </c>
      <c r="P48" s="54">
        <f>'6th'!R132</f>
        <v>0</v>
      </c>
      <c r="Q48" s="54" t="str">
        <f t="shared" si="9"/>
        <v/>
      </c>
      <c r="S48" s="54">
        <f>'6th'!U132</f>
        <v>0</v>
      </c>
      <c r="T48" s="54">
        <f>'6th'!V132</f>
        <v>0</v>
      </c>
      <c r="U48" s="54">
        <f>'6th'!W132</f>
        <v>0</v>
      </c>
      <c r="V48" s="54">
        <f>'6th'!V133</f>
        <v>0</v>
      </c>
      <c r="W48" s="54">
        <f>'6th'!Y132</f>
        <v>0</v>
      </c>
      <c r="X48" s="54">
        <f>'6th'!Z132</f>
        <v>0</v>
      </c>
      <c r="Y48" s="54">
        <f>'6th'!AA132</f>
        <v>0</v>
      </c>
      <c r="Z48" s="54">
        <f>'6th'!AB132</f>
        <v>0</v>
      </c>
      <c r="AA48" s="54">
        <f>'6th'!AC132</f>
        <v>0</v>
      </c>
      <c r="AB48" s="54">
        <f>'6th'!AD132</f>
        <v>0</v>
      </c>
      <c r="AC48" s="54">
        <f>'6th'!AE132</f>
        <v>0</v>
      </c>
      <c r="AD48" s="54">
        <f>'6th'!AF132</f>
        <v>0</v>
      </c>
      <c r="AE48" s="54">
        <f>'6th'!AG132</f>
        <v>0</v>
      </c>
      <c r="AF48" s="54">
        <f>'6th'!AH132</f>
        <v>0</v>
      </c>
      <c r="AG48" s="287" t="e">
        <f>'6th'!AI132</f>
        <v>#DIV/0!</v>
      </c>
      <c r="AH48" s="287" t="e">
        <f>'6th'!AJ132</f>
        <v>#DIV/0!</v>
      </c>
      <c r="AI48" s="230"/>
      <c r="AJ48" s="54">
        <f>'6th'!AM132</f>
        <v>0</v>
      </c>
      <c r="AK48" s="54">
        <f>'6th'!AN132</f>
        <v>0</v>
      </c>
      <c r="AL48" s="54">
        <f>'6th'!AO132</f>
        <v>0</v>
      </c>
      <c r="AM48" s="54">
        <f>'6th'!AP132</f>
        <v>0</v>
      </c>
      <c r="AN48" s="54">
        <f>'6th'!AQ132</f>
        <v>0</v>
      </c>
      <c r="AO48" s="54">
        <f>'6th'!AR132</f>
        <v>0</v>
      </c>
      <c r="AP48" s="54">
        <f>'6th'!AS132</f>
        <v>0</v>
      </c>
      <c r="AQ48" s="54">
        <f>'6th'!AT132</f>
        <v>0</v>
      </c>
      <c r="AR48" s="54">
        <f>'6th'!AU132</f>
        <v>0</v>
      </c>
      <c r="AS48" s="54">
        <f>'6th'!AV132</f>
        <v>0</v>
      </c>
      <c r="AT48" s="54">
        <f>'6th'!AW132</f>
        <v>0</v>
      </c>
      <c r="AU48" s="54">
        <f>'6th'!AX132</f>
        <v>0</v>
      </c>
      <c r="AV48" s="54">
        <f>'6th'!AY132</f>
        <v>0</v>
      </c>
      <c r="AW48" s="54">
        <f>'6th'!AZ132</f>
        <v>0</v>
      </c>
      <c r="AX48" s="54">
        <f>'6th'!BA132</f>
        <v>0</v>
      </c>
      <c r="AY48" s="54">
        <f>'6th'!BB132</f>
        <v>0</v>
      </c>
      <c r="AZ48" s="12"/>
      <c r="BA48" s="13"/>
      <c r="BB48" s="14"/>
    </row>
    <row r="49" spans="2:54" ht="21" customHeight="1">
      <c r="B49" s="7">
        <v>7</v>
      </c>
      <c r="C49" s="7">
        <f>'7th'!O72</f>
        <v>0</v>
      </c>
      <c r="D49" s="62">
        <f t="shared" si="10"/>
        <v>0</v>
      </c>
      <c r="E49" s="54">
        <f>'7th'!E132</f>
        <v>0</v>
      </c>
      <c r="F49" s="54">
        <f>'7th'!F132</f>
        <v>0</v>
      </c>
      <c r="G49" s="54" t="str">
        <f t="shared" si="8"/>
        <v/>
      </c>
      <c r="H49" s="54" t="e">
        <f>'7th'!I132</f>
        <v>#DIV/0!</v>
      </c>
      <c r="I49" s="54">
        <f>'7th'!J132</f>
        <v>0</v>
      </c>
      <c r="K49" s="12"/>
      <c r="L49" s="7">
        <f>'7th'!D132</f>
        <v>0</v>
      </c>
      <c r="M49" s="14"/>
      <c r="N49" s="54">
        <f>'7th'!P132</f>
        <v>0</v>
      </c>
      <c r="O49" s="54">
        <f>'7th'!Q132</f>
        <v>0</v>
      </c>
      <c r="P49" s="54">
        <f>'7th'!R132</f>
        <v>0</v>
      </c>
      <c r="Q49" s="54" t="str">
        <f t="shared" si="9"/>
        <v/>
      </c>
      <c r="S49" s="54">
        <f>'7th'!U132</f>
        <v>0</v>
      </c>
      <c r="T49" s="54">
        <f>'7th'!V132</f>
        <v>0</v>
      </c>
      <c r="U49" s="54">
        <f>'7th'!W132</f>
        <v>0</v>
      </c>
      <c r="V49" s="54">
        <f>'7th'!V133</f>
        <v>0</v>
      </c>
      <c r="W49" s="54">
        <f>'7th'!Y132</f>
        <v>0</v>
      </c>
      <c r="X49" s="54">
        <f>'7th'!Z132</f>
        <v>0</v>
      </c>
      <c r="Y49" s="54">
        <f>'7th'!AA132</f>
        <v>0</v>
      </c>
      <c r="Z49" s="54">
        <f>'7th'!AB132</f>
        <v>0</v>
      </c>
      <c r="AA49" s="54">
        <f>'7th'!AC132</f>
        <v>0</v>
      </c>
      <c r="AB49" s="54">
        <f>'7th'!AD132</f>
        <v>0</v>
      </c>
      <c r="AC49" s="54">
        <f>'7th'!AE132</f>
        <v>0</v>
      </c>
      <c r="AD49" s="54">
        <f>'7th'!AF132</f>
        <v>0</v>
      </c>
      <c r="AE49" s="54">
        <f>'7th'!AG132</f>
        <v>0</v>
      </c>
      <c r="AF49" s="54">
        <f>'7th'!AH132</f>
        <v>0</v>
      </c>
      <c r="AG49" s="287" t="e">
        <f>'7th'!AI132</f>
        <v>#DIV/0!</v>
      </c>
      <c r="AH49" s="287" t="e">
        <f>'7th'!AJ132</f>
        <v>#DIV/0!</v>
      </c>
      <c r="AI49" s="230"/>
      <c r="AJ49" s="54">
        <f>'7th'!AM132</f>
        <v>0</v>
      </c>
      <c r="AK49" s="54">
        <f>'7th'!AN132</f>
        <v>0</v>
      </c>
      <c r="AL49" s="54">
        <f>'7th'!AO132</f>
        <v>0</v>
      </c>
      <c r="AM49" s="54">
        <f>'7th'!AP132</f>
        <v>0</v>
      </c>
      <c r="AN49" s="54">
        <f>'7th'!AQ132</f>
        <v>0</v>
      </c>
      <c r="AO49" s="54">
        <f>'7th'!AR132</f>
        <v>0</v>
      </c>
      <c r="AP49" s="54">
        <f>'7th'!AS132</f>
        <v>0</v>
      </c>
      <c r="AQ49" s="54">
        <f>'7th'!AT132</f>
        <v>0</v>
      </c>
      <c r="AR49" s="54">
        <f>'7th'!AU132</f>
        <v>0</v>
      </c>
      <c r="AS49" s="54">
        <f>'7th'!AV132</f>
        <v>0</v>
      </c>
      <c r="AT49" s="54">
        <f>'7th'!AW132</f>
        <v>0</v>
      </c>
      <c r="AU49" s="54">
        <f>'7th'!AX132</f>
        <v>0</v>
      </c>
      <c r="AV49" s="54">
        <f>'7th'!AY132</f>
        <v>0</v>
      </c>
      <c r="AW49" s="54">
        <f>'7th'!AZ132</f>
        <v>0</v>
      </c>
      <c r="AX49" s="54">
        <f>'7th'!BA132</f>
        <v>0</v>
      </c>
      <c r="AY49" s="54">
        <f>'7th'!BB132</f>
        <v>0</v>
      </c>
      <c r="AZ49" s="12"/>
      <c r="BA49" s="13"/>
      <c r="BB49" s="14"/>
    </row>
    <row r="50" spans="2:54" ht="21" customHeight="1">
      <c r="B50" s="7">
        <v>8</v>
      </c>
      <c r="C50" s="7">
        <f>'8th'!O72</f>
        <v>0</v>
      </c>
      <c r="D50" s="62">
        <f t="shared" si="10"/>
        <v>0</v>
      </c>
      <c r="E50" s="54">
        <f>'8th'!E132</f>
        <v>0</v>
      </c>
      <c r="F50" s="54">
        <f>'8th'!F132</f>
        <v>0</v>
      </c>
      <c r="G50" s="54" t="str">
        <f t="shared" si="8"/>
        <v/>
      </c>
      <c r="H50" s="54" t="e">
        <f>'8th'!I132</f>
        <v>#DIV/0!</v>
      </c>
      <c r="I50" s="54">
        <f>'8th'!J132</f>
        <v>0</v>
      </c>
      <c r="K50" s="12"/>
      <c r="L50" s="7">
        <f>'8th'!D132</f>
        <v>0</v>
      </c>
      <c r="M50" s="14"/>
      <c r="N50" s="54">
        <f>'8th'!P132</f>
        <v>0</v>
      </c>
      <c r="O50" s="54">
        <f>'8th'!Q132</f>
        <v>0</v>
      </c>
      <c r="P50" s="54">
        <f>'8th'!R132</f>
        <v>0</v>
      </c>
      <c r="Q50" s="54" t="str">
        <f t="shared" si="9"/>
        <v/>
      </c>
      <c r="S50" s="54">
        <f>'8th'!U132</f>
        <v>0</v>
      </c>
      <c r="T50" s="54">
        <f>'8th'!V132</f>
        <v>0</v>
      </c>
      <c r="U50" s="54">
        <f>'8th'!W132</f>
        <v>0</v>
      </c>
      <c r="V50" s="54">
        <f>'8th'!V133</f>
        <v>0</v>
      </c>
      <c r="W50" s="54">
        <f>'8th'!Y132</f>
        <v>0</v>
      </c>
      <c r="X50" s="54">
        <f>'8th'!Z132</f>
        <v>0</v>
      </c>
      <c r="Y50" s="54">
        <f>'8th'!AA132</f>
        <v>0</v>
      </c>
      <c r="Z50" s="54">
        <f>'8th'!AB132</f>
        <v>0</v>
      </c>
      <c r="AA50" s="54">
        <f>'8th'!AC132</f>
        <v>0</v>
      </c>
      <c r="AB50" s="54">
        <f>'8th'!AD132</f>
        <v>0</v>
      </c>
      <c r="AC50" s="54">
        <f>'8th'!AE132</f>
        <v>0</v>
      </c>
      <c r="AD50" s="54">
        <f>'8th'!AF132</f>
        <v>0</v>
      </c>
      <c r="AE50" s="54">
        <f>'8th'!AG132</f>
        <v>0</v>
      </c>
      <c r="AF50" s="54">
        <f>'8th'!AH132</f>
        <v>0</v>
      </c>
      <c r="AG50" s="287" t="e">
        <f>'8th'!AI132</f>
        <v>#DIV/0!</v>
      </c>
      <c r="AH50" s="287" t="e">
        <f>'8th'!AJ132</f>
        <v>#DIV/0!</v>
      </c>
      <c r="AI50" s="230"/>
      <c r="AJ50" s="54">
        <f>'8th'!AM132</f>
        <v>0</v>
      </c>
      <c r="AK50" s="54">
        <f>'8th'!AN132</f>
        <v>0</v>
      </c>
      <c r="AL50" s="54">
        <f>'8th'!AO132</f>
        <v>0</v>
      </c>
      <c r="AM50" s="54">
        <f>'8th'!AP132</f>
        <v>0</v>
      </c>
      <c r="AN50" s="54">
        <f>'8th'!AQ132</f>
        <v>0</v>
      </c>
      <c r="AO50" s="54">
        <f>'8th'!AR132</f>
        <v>0</v>
      </c>
      <c r="AP50" s="54">
        <f>'8th'!AS132</f>
        <v>0</v>
      </c>
      <c r="AQ50" s="54">
        <f>'8th'!AT132</f>
        <v>0</v>
      </c>
      <c r="AR50" s="54">
        <f>'8th'!AU132</f>
        <v>0</v>
      </c>
      <c r="AS50" s="54">
        <f>'8th'!AV132</f>
        <v>0</v>
      </c>
      <c r="AT50" s="54">
        <f>'8th'!AW132</f>
        <v>0</v>
      </c>
      <c r="AU50" s="54">
        <f>'8th'!AX132</f>
        <v>0</v>
      </c>
      <c r="AV50" s="54">
        <f>'8th'!AY132</f>
        <v>0</v>
      </c>
      <c r="AW50" s="54">
        <f>'8th'!AZ132</f>
        <v>0</v>
      </c>
      <c r="AX50" s="54">
        <f>'8th'!BA132</f>
        <v>0</v>
      </c>
      <c r="AY50" s="54">
        <f>'8th'!BB132</f>
        <v>0</v>
      </c>
      <c r="AZ50" s="12"/>
      <c r="BA50" s="13"/>
      <c r="BB50" s="14"/>
    </row>
    <row r="51" spans="2:54" ht="21" customHeight="1">
      <c r="B51" s="7">
        <v>9</v>
      </c>
      <c r="C51" s="7">
        <f>'9th'!O72</f>
        <v>0</v>
      </c>
      <c r="D51" s="62">
        <f t="shared" si="10"/>
        <v>0</v>
      </c>
      <c r="E51" s="54">
        <f>'9th'!E132</f>
        <v>0</v>
      </c>
      <c r="F51" s="54">
        <f>'9th'!F132</f>
        <v>0</v>
      </c>
      <c r="G51" s="54" t="str">
        <f t="shared" si="8"/>
        <v/>
      </c>
      <c r="H51" s="54" t="e">
        <f>'9th'!I132</f>
        <v>#DIV/0!</v>
      </c>
      <c r="I51" s="54">
        <f>'9th'!J132</f>
        <v>0</v>
      </c>
      <c r="K51" s="12"/>
      <c r="L51" s="7">
        <f>'9th'!D132</f>
        <v>0</v>
      </c>
      <c r="M51" s="14"/>
      <c r="N51" s="54">
        <f>'9th'!P132</f>
        <v>0</v>
      </c>
      <c r="O51" s="54">
        <f>'9th'!Q132</f>
        <v>0</v>
      </c>
      <c r="P51" s="54">
        <f>'9th'!R132</f>
        <v>0</v>
      </c>
      <c r="Q51" s="54" t="str">
        <f t="shared" si="9"/>
        <v/>
      </c>
      <c r="S51" s="54">
        <f>'9th'!U132</f>
        <v>0</v>
      </c>
      <c r="T51" s="54">
        <f>'9th'!V132</f>
        <v>0</v>
      </c>
      <c r="U51" s="54">
        <f>'9th'!W132</f>
        <v>0</v>
      </c>
      <c r="V51" s="54">
        <f>'9th'!V133</f>
        <v>0</v>
      </c>
      <c r="W51" s="54">
        <f>'9th'!Y132</f>
        <v>0</v>
      </c>
      <c r="X51" s="54">
        <f>'9th'!Z132</f>
        <v>0</v>
      </c>
      <c r="Y51" s="54">
        <f>'9th'!AA132</f>
        <v>0</v>
      </c>
      <c r="Z51" s="54">
        <f>'9th'!AB132</f>
        <v>0</v>
      </c>
      <c r="AA51" s="54">
        <f>'9th'!AC132</f>
        <v>0</v>
      </c>
      <c r="AB51" s="54">
        <f>'9th'!AD132</f>
        <v>0</v>
      </c>
      <c r="AC51" s="54">
        <f>'9th'!AE132</f>
        <v>0</v>
      </c>
      <c r="AD51" s="54">
        <f>'9th'!AF132</f>
        <v>0</v>
      </c>
      <c r="AE51" s="54">
        <f>'9th'!AG132</f>
        <v>0</v>
      </c>
      <c r="AF51" s="54">
        <f>'9th'!AH132</f>
        <v>0</v>
      </c>
      <c r="AG51" s="287" t="e">
        <f>'9th'!AI132</f>
        <v>#DIV/0!</v>
      </c>
      <c r="AH51" s="287" t="e">
        <f>'9th'!AJ132</f>
        <v>#DIV/0!</v>
      </c>
      <c r="AI51" s="230"/>
      <c r="AJ51" s="54">
        <f>'9th'!AM132</f>
        <v>0</v>
      </c>
      <c r="AK51" s="54">
        <f>'9th'!AN132</f>
        <v>0</v>
      </c>
      <c r="AL51" s="54">
        <f>'9th'!AO132</f>
        <v>0</v>
      </c>
      <c r="AM51" s="54">
        <f>'9th'!AP132</f>
        <v>0</v>
      </c>
      <c r="AN51" s="54">
        <f>'9th'!AQ132</f>
        <v>0</v>
      </c>
      <c r="AO51" s="54">
        <f>'9th'!AR132</f>
        <v>0</v>
      </c>
      <c r="AP51" s="54">
        <f>'9th'!AS132</f>
        <v>0</v>
      </c>
      <c r="AQ51" s="54">
        <f>'9th'!AT132</f>
        <v>0</v>
      </c>
      <c r="AR51" s="54">
        <f>'9th'!AU132</f>
        <v>0</v>
      </c>
      <c r="AS51" s="54">
        <f>'9th'!AV132</f>
        <v>0</v>
      </c>
      <c r="AT51" s="54">
        <f>'9th'!AW132</f>
        <v>0</v>
      </c>
      <c r="AU51" s="54">
        <f>'9th'!AX132</f>
        <v>0</v>
      </c>
      <c r="AV51" s="54">
        <f>'9th'!AY132</f>
        <v>0</v>
      </c>
      <c r="AW51" s="54">
        <f>'9th'!AZ132</f>
        <v>0</v>
      </c>
      <c r="AX51" s="54">
        <f>'9th'!BA132</f>
        <v>0</v>
      </c>
      <c r="AY51" s="54">
        <f>'9th'!BB132</f>
        <v>0</v>
      </c>
      <c r="AZ51" s="12"/>
      <c r="BA51" s="13"/>
      <c r="BB51" s="14"/>
    </row>
    <row r="52" spans="2:54" ht="21" customHeight="1">
      <c r="B52" s="7">
        <v>10</v>
      </c>
      <c r="C52" s="7">
        <f>'10th'!O72</f>
        <v>0</v>
      </c>
      <c r="D52" s="62">
        <f t="shared" si="10"/>
        <v>0</v>
      </c>
      <c r="E52" s="54">
        <f>'10th'!E132</f>
        <v>0</v>
      </c>
      <c r="F52" s="54">
        <f>'10th'!F132</f>
        <v>0</v>
      </c>
      <c r="G52" s="54" t="str">
        <f t="shared" si="8"/>
        <v/>
      </c>
      <c r="H52" s="54" t="e">
        <f>'10th'!I132</f>
        <v>#DIV/0!</v>
      </c>
      <c r="I52" s="54">
        <f>'10th'!J132</f>
        <v>0</v>
      </c>
      <c r="K52" s="12"/>
      <c r="L52" s="7">
        <f>'10th'!D132</f>
        <v>0</v>
      </c>
      <c r="M52" s="14"/>
      <c r="N52" s="54">
        <f>'10th'!P132</f>
        <v>0</v>
      </c>
      <c r="O52" s="54">
        <f>'10th'!Q132</f>
        <v>0</v>
      </c>
      <c r="P52" s="54">
        <f>'10th'!R132</f>
        <v>0</v>
      </c>
      <c r="Q52" s="54" t="str">
        <f t="shared" si="9"/>
        <v/>
      </c>
      <c r="S52" s="54">
        <f>'10th'!U132</f>
        <v>0</v>
      </c>
      <c r="T52" s="54">
        <f>'10th'!V132</f>
        <v>0</v>
      </c>
      <c r="U52" s="54">
        <f>'10th'!W132</f>
        <v>0</v>
      </c>
      <c r="V52" s="54">
        <f>'10th'!V133</f>
        <v>0</v>
      </c>
      <c r="W52" s="54">
        <f>'10th'!Y132</f>
        <v>0</v>
      </c>
      <c r="X52" s="54">
        <f>'10th'!Z132</f>
        <v>0</v>
      </c>
      <c r="Y52" s="54">
        <f>'10th'!AA132</f>
        <v>0</v>
      </c>
      <c r="Z52" s="54">
        <f>'10th'!AB132</f>
        <v>0</v>
      </c>
      <c r="AA52" s="54">
        <f>'10th'!AC132</f>
        <v>0</v>
      </c>
      <c r="AB52" s="54">
        <f>'10th'!AD132</f>
        <v>0</v>
      </c>
      <c r="AC52" s="54">
        <f>'10th'!AE132</f>
        <v>0</v>
      </c>
      <c r="AD52" s="54">
        <f>'10th'!AF132</f>
        <v>0</v>
      </c>
      <c r="AE52" s="54">
        <f>'10th'!AG132</f>
        <v>0</v>
      </c>
      <c r="AF52" s="54">
        <f>'10th'!AH132</f>
        <v>0</v>
      </c>
      <c r="AG52" s="287" t="e">
        <f>'10th'!AI132</f>
        <v>#DIV/0!</v>
      </c>
      <c r="AH52" s="287" t="e">
        <f>'10th'!AJ132</f>
        <v>#DIV/0!</v>
      </c>
      <c r="AI52" s="230"/>
      <c r="AJ52" s="54">
        <f>'10th'!AM132</f>
        <v>0</v>
      </c>
      <c r="AK52" s="54">
        <f>'10th'!AN132</f>
        <v>0</v>
      </c>
      <c r="AL52" s="54">
        <f>'10th'!AO132</f>
        <v>0</v>
      </c>
      <c r="AM52" s="54">
        <f>'10th'!AP132</f>
        <v>0</v>
      </c>
      <c r="AN52" s="54">
        <f>'10th'!AQ132</f>
        <v>0</v>
      </c>
      <c r="AO52" s="54">
        <f>'10th'!AR132</f>
        <v>0</v>
      </c>
      <c r="AP52" s="54">
        <f>'10th'!AS132</f>
        <v>0</v>
      </c>
      <c r="AQ52" s="54">
        <f>'10th'!AT132</f>
        <v>0</v>
      </c>
      <c r="AR52" s="54">
        <f>'10th'!AU132</f>
        <v>0</v>
      </c>
      <c r="AS52" s="54">
        <f>'10th'!AV132</f>
        <v>0</v>
      </c>
      <c r="AT52" s="54">
        <f>'10th'!AW132</f>
        <v>0</v>
      </c>
      <c r="AU52" s="54">
        <f>'10th'!AX132</f>
        <v>0</v>
      </c>
      <c r="AV52" s="54">
        <f>'10th'!AY132</f>
        <v>0</v>
      </c>
      <c r="AW52" s="54">
        <f>'10th'!AZ132</f>
        <v>0</v>
      </c>
      <c r="AX52" s="54">
        <f>'10th'!BA132</f>
        <v>0</v>
      </c>
      <c r="AY52" s="54">
        <f>'10th'!BB132</f>
        <v>0</v>
      </c>
      <c r="AZ52" s="12"/>
      <c r="BA52" s="13"/>
      <c r="BB52" s="14"/>
    </row>
    <row r="53" spans="2:54" ht="21" customHeight="1">
      <c r="B53" s="7">
        <v>11</v>
      </c>
      <c r="C53" s="7">
        <f>'11th'!O72</f>
        <v>0</v>
      </c>
      <c r="D53" s="62">
        <f t="shared" si="10"/>
        <v>0</v>
      </c>
      <c r="E53" s="54">
        <f>'11th'!E132</f>
        <v>0</v>
      </c>
      <c r="F53" s="54">
        <f>'11th'!F132</f>
        <v>0</v>
      </c>
      <c r="G53" s="54" t="str">
        <f t="shared" si="8"/>
        <v/>
      </c>
      <c r="H53" s="54" t="e">
        <f>'11th'!I132</f>
        <v>#DIV/0!</v>
      </c>
      <c r="I53" s="54">
        <f>'11th'!J132</f>
        <v>0</v>
      </c>
      <c r="K53" s="12"/>
      <c r="L53" s="7">
        <f>'11th'!D132</f>
        <v>0</v>
      </c>
      <c r="M53" s="14"/>
      <c r="N53" s="54">
        <f>'11th'!P132</f>
        <v>0</v>
      </c>
      <c r="O53" s="54">
        <f>'11th'!Q132</f>
        <v>0</v>
      </c>
      <c r="P53" s="54">
        <f>'11th'!R132</f>
        <v>0</v>
      </c>
      <c r="Q53" s="54" t="str">
        <f t="shared" si="9"/>
        <v/>
      </c>
      <c r="S53" s="54">
        <f>'11th'!U132</f>
        <v>0</v>
      </c>
      <c r="T53" s="54">
        <f>'11th'!V132</f>
        <v>0</v>
      </c>
      <c r="U53" s="54">
        <f>'11th'!W132</f>
        <v>0</v>
      </c>
      <c r="V53" s="54">
        <f>'11th'!V133</f>
        <v>0</v>
      </c>
      <c r="W53" s="54">
        <f>'11th'!Y132</f>
        <v>0</v>
      </c>
      <c r="X53" s="54">
        <f>'11th'!Z132</f>
        <v>0</v>
      </c>
      <c r="Y53" s="54">
        <f>'11th'!AA132</f>
        <v>0</v>
      </c>
      <c r="Z53" s="54">
        <f>'11th'!AB132</f>
        <v>0</v>
      </c>
      <c r="AA53" s="54">
        <f>'11th'!AC132</f>
        <v>0</v>
      </c>
      <c r="AB53" s="54">
        <f>'11th'!AD132</f>
        <v>0</v>
      </c>
      <c r="AC53" s="54">
        <f>'11th'!AE132</f>
        <v>0</v>
      </c>
      <c r="AD53" s="54">
        <f>'11th'!AF132</f>
        <v>0</v>
      </c>
      <c r="AE53" s="54">
        <f>'11th'!AG132</f>
        <v>0</v>
      </c>
      <c r="AF53" s="54">
        <f>'11th'!AH132</f>
        <v>0</v>
      </c>
      <c r="AG53" s="287" t="e">
        <f>'11th'!AI132</f>
        <v>#DIV/0!</v>
      </c>
      <c r="AH53" s="287" t="e">
        <f>'11th'!AJ132</f>
        <v>#DIV/0!</v>
      </c>
      <c r="AI53" s="230"/>
      <c r="AJ53" s="54">
        <f>'11th'!AM132</f>
        <v>0</v>
      </c>
      <c r="AK53" s="54">
        <f>'11th'!AN132</f>
        <v>0</v>
      </c>
      <c r="AL53" s="54">
        <f>'11th'!AO132</f>
        <v>0</v>
      </c>
      <c r="AM53" s="54">
        <f>'11th'!AP132</f>
        <v>0</v>
      </c>
      <c r="AN53" s="54">
        <f>'11th'!AQ132</f>
        <v>0</v>
      </c>
      <c r="AO53" s="54">
        <f>'11th'!AR132</f>
        <v>0</v>
      </c>
      <c r="AP53" s="54">
        <f>'11th'!AS132</f>
        <v>0</v>
      </c>
      <c r="AQ53" s="54">
        <f>'11th'!AT132</f>
        <v>0</v>
      </c>
      <c r="AR53" s="54">
        <f>'11th'!AU132</f>
        <v>0</v>
      </c>
      <c r="AS53" s="54">
        <f>'11th'!AV132</f>
        <v>0</v>
      </c>
      <c r="AT53" s="54">
        <f>'11th'!AW132</f>
        <v>0</v>
      </c>
      <c r="AU53" s="54">
        <f>'11th'!AX132</f>
        <v>0</v>
      </c>
      <c r="AV53" s="54">
        <f>'11th'!AY132</f>
        <v>0</v>
      </c>
      <c r="AW53" s="54">
        <f>'11th'!AZ132</f>
        <v>0</v>
      </c>
      <c r="AX53" s="54">
        <f>'11th'!BA132</f>
        <v>0</v>
      </c>
      <c r="AY53" s="54">
        <f>'11th'!BB132</f>
        <v>0</v>
      </c>
      <c r="AZ53" s="12"/>
      <c r="BA53" s="13"/>
      <c r="BB53" s="14"/>
    </row>
    <row r="54" spans="2:54" ht="21" customHeight="1">
      <c r="B54" s="7">
        <v>12</v>
      </c>
      <c r="C54" s="7">
        <f>'12th'!O72</f>
        <v>0</v>
      </c>
      <c r="D54" s="62">
        <f t="shared" si="10"/>
        <v>0</v>
      </c>
      <c r="E54" s="54">
        <f>'12th'!E132</f>
        <v>0</v>
      </c>
      <c r="F54" s="54">
        <f>'12th'!F132</f>
        <v>0</v>
      </c>
      <c r="G54" s="54" t="str">
        <f t="shared" si="8"/>
        <v/>
      </c>
      <c r="H54" s="54" t="e">
        <f>'12th'!I132</f>
        <v>#DIV/0!</v>
      </c>
      <c r="I54" s="54">
        <f>'12th'!J132</f>
        <v>0</v>
      </c>
      <c r="K54" s="12"/>
      <c r="L54" s="7">
        <f>'12th'!D132</f>
        <v>0</v>
      </c>
      <c r="M54" s="14"/>
      <c r="N54" s="54">
        <f>'12th'!P132</f>
        <v>0</v>
      </c>
      <c r="O54" s="54">
        <f>'12th'!Q132</f>
        <v>0</v>
      </c>
      <c r="P54" s="54">
        <f>'12th'!R132</f>
        <v>0</v>
      </c>
      <c r="Q54" s="54" t="str">
        <f t="shared" si="9"/>
        <v/>
      </c>
      <c r="S54" s="54">
        <f>'12th'!U132</f>
        <v>0</v>
      </c>
      <c r="T54" s="54">
        <f>'12th'!V132</f>
        <v>0</v>
      </c>
      <c r="U54" s="54">
        <f>'12th'!W132</f>
        <v>0</v>
      </c>
      <c r="V54" s="54">
        <f>'12th'!V133</f>
        <v>0</v>
      </c>
      <c r="W54" s="54">
        <f>'12th'!Y132</f>
        <v>0</v>
      </c>
      <c r="X54" s="54">
        <f>'12th'!Z132</f>
        <v>0</v>
      </c>
      <c r="Y54" s="54">
        <f>'12th'!AA132</f>
        <v>0</v>
      </c>
      <c r="Z54" s="54">
        <f>'12th'!AB132</f>
        <v>0</v>
      </c>
      <c r="AA54" s="54">
        <f>'12th'!AC132</f>
        <v>0</v>
      </c>
      <c r="AB54" s="54">
        <f>'12th'!AD132</f>
        <v>0</v>
      </c>
      <c r="AC54" s="54">
        <f>'12th'!AE132</f>
        <v>0</v>
      </c>
      <c r="AD54" s="54">
        <f>'12th'!AF132</f>
        <v>0</v>
      </c>
      <c r="AE54" s="54">
        <f>'12th'!AG132</f>
        <v>0</v>
      </c>
      <c r="AF54" s="54">
        <f>'12th'!AH132</f>
        <v>0</v>
      </c>
      <c r="AG54" s="287" t="e">
        <f>'12th'!AI132</f>
        <v>#DIV/0!</v>
      </c>
      <c r="AH54" s="287" t="e">
        <f>'12th'!AJ132</f>
        <v>#DIV/0!</v>
      </c>
      <c r="AI54" s="230"/>
      <c r="AJ54" s="54">
        <f>'12th'!AM132</f>
        <v>0</v>
      </c>
      <c r="AK54" s="54">
        <f>'12th'!AN132</f>
        <v>0</v>
      </c>
      <c r="AL54" s="54">
        <f>'12th'!AO132</f>
        <v>0</v>
      </c>
      <c r="AM54" s="54">
        <f>'12th'!AP132</f>
        <v>0</v>
      </c>
      <c r="AN54" s="54">
        <f>'12th'!AQ132</f>
        <v>0</v>
      </c>
      <c r="AO54" s="54">
        <f>'12th'!AR132</f>
        <v>0</v>
      </c>
      <c r="AP54" s="54">
        <f>'12th'!AS132</f>
        <v>0</v>
      </c>
      <c r="AQ54" s="54">
        <f>'12th'!AT132</f>
        <v>0</v>
      </c>
      <c r="AR54" s="54">
        <f>'12th'!AU132</f>
        <v>0</v>
      </c>
      <c r="AS54" s="54">
        <f>'12th'!AV132</f>
        <v>0</v>
      </c>
      <c r="AT54" s="54">
        <f>'12th'!AW132</f>
        <v>0</v>
      </c>
      <c r="AU54" s="54">
        <f>'12th'!AX132</f>
        <v>0</v>
      </c>
      <c r="AV54" s="54">
        <f>'12th'!AY132</f>
        <v>0</v>
      </c>
      <c r="AW54" s="54">
        <f>'12th'!AZ132</f>
        <v>0</v>
      </c>
      <c r="AX54" s="54">
        <f>'12th'!BA132</f>
        <v>0</v>
      </c>
      <c r="AY54" s="54">
        <f>'12th'!BB132</f>
        <v>0</v>
      </c>
      <c r="AZ54" s="12"/>
      <c r="BA54" s="13"/>
      <c r="BB54" s="14"/>
    </row>
    <row r="55" spans="2:54" ht="21" customHeight="1">
      <c r="B55" s="7">
        <v>13</v>
      </c>
      <c r="C55" s="7">
        <f>'13th'!O72</f>
        <v>0</v>
      </c>
      <c r="D55" s="62">
        <f t="shared" si="10"/>
        <v>0</v>
      </c>
      <c r="E55" s="54">
        <f>'13th'!E132</f>
        <v>0</v>
      </c>
      <c r="F55" s="54">
        <f>'13th'!F132</f>
        <v>0</v>
      </c>
      <c r="G55" s="54" t="str">
        <f t="shared" si="8"/>
        <v/>
      </c>
      <c r="H55" s="54" t="e">
        <f>'13th'!I132</f>
        <v>#DIV/0!</v>
      </c>
      <c r="I55" s="54">
        <f>'13th'!J132</f>
        <v>0</v>
      </c>
      <c r="K55" s="12"/>
      <c r="L55" s="7">
        <f>'13th'!D132</f>
        <v>0</v>
      </c>
      <c r="M55" s="14"/>
      <c r="N55" s="54">
        <f>'13th'!P132</f>
        <v>0</v>
      </c>
      <c r="O55" s="54">
        <f>'13th'!Q132</f>
        <v>0</v>
      </c>
      <c r="P55" s="54">
        <f>'13th'!R132</f>
        <v>0</v>
      </c>
      <c r="Q55" s="54" t="str">
        <f t="shared" si="9"/>
        <v/>
      </c>
      <c r="S55" s="54">
        <f>'13th'!U132</f>
        <v>0</v>
      </c>
      <c r="T55" s="54">
        <f>'13th'!V132</f>
        <v>0</v>
      </c>
      <c r="U55" s="54">
        <f>'13th'!W132</f>
        <v>0</v>
      </c>
      <c r="V55" s="54">
        <f>'13th'!V133</f>
        <v>0</v>
      </c>
      <c r="W55" s="54">
        <f>'13th'!Y132</f>
        <v>0</v>
      </c>
      <c r="X55" s="54">
        <f>'13th'!Z132</f>
        <v>0</v>
      </c>
      <c r="Y55" s="54">
        <f>'13th'!AA132</f>
        <v>0</v>
      </c>
      <c r="Z55" s="54">
        <f>'13th'!AB132</f>
        <v>0</v>
      </c>
      <c r="AA55" s="54">
        <f>'13th'!AC132</f>
        <v>0</v>
      </c>
      <c r="AB55" s="54">
        <f>'13th'!AD132</f>
        <v>0</v>
      </c>
      <c r="AC55" s="54">
        <f>'13th'!AE132</f>
        <v>0</v>
      </c>
      <c r="AD55" s="54">
        <f>'13th'!AF132</f>
        <v>0</v>
      </c>
      <c r="AE55" s="54">
        <f>'13th'!AG132</f>
        <v>0</v>
      </c>
      <c r="AF55" s="54">
        <f>'13th'!AH132</f>
        <v>0</v>
      </c>
      <c r="AG55" s="287" t="e">
        <f>'13th'!AI132</f>
        <v>#DIV/0!</v>
      </c>
      <c r="AH55" s="287" t="e">
        <f>'13th'!AJ132</f>
        <v>#DIV/0!</v>
      </c>
      <c r="AI55" s="230"/>
      <c r="AJ55" s="54">
        <f>'13th'!AM132</f>
        <v>0</v>
      </c>
      <c r="AK55" s="54">
        <f>'13th'!AN132</f>
        <v>0</v>
      </c>
      <c r="AL55" s="54">
        <f>'13th'!AO132</f>
        <v>0</v>
      </c>
      <c r="AM55" s="54">
        <f>'13th'!AP132</f>
        <v>0</v>
      </c>
      <c r="AN55" s="54">
        <f>'13th'!AQ132</f>
        <v>0</v>
      </c>
      <c r="AO55" s="54">
        <f>'13th'!AR132</f>
        <v>0</v>
      </c>
      <c r="AP55" s="54">
        <f>'13th'!AS132</f>
        <v>0</v>
      </c>
      <c r="AQ55" s="54">
        <f>'13th'!AT132</f>
        <v>0</v>
      </c>
      <c r="AR55" s="54">
        <f>'13th'!AU132</f>
        <v>0</v>
      </c>
      <c r="AS55" s="54">
        <f>'13th'!AV132</f>
        <v>0</v>
      </c>
      <c r="AT55" s="54">
        <f>'13th'!AW132</f>
        <v>0</v>
      </c>
      <c r="AU55" s="54">
        <f>'13th'!AX132</f>
        <v>0</v>
      </c>
      <c r="AV55" s="54">
        <f>'13th'!AY132</f>
        <v>0</v>
      </c>
      <c r="AW55" s="54">
        <f>'13th'!AZ132</f>
        <v>0</v>
      </c>
      <c r="AX55" s="54">
        <f>'13th'!BA132</f>
        <v>0</v>
      </c>
      <c r="AY55" s="54">
        <f>'13th'!BB132</f>
        <v>0</v>
      </c>
      <c r="AZ55" s="12"/>
      <c r="BA55" s="13"/>
      <c r="BB55" s="14"/>
    </row>
    <row r="56" spans="2:54" ht="21" customHeight="1">
      <c r="B56" s="7">
        <v>14</v>
      </c>
      <c r="C56" s="7">
        <f>'14th'!O72</f>
        <v>0</v>
      </c>
      <c r="D56" s="62">
        <f t="shared" si="10"/>
        <v>0</v>
      </c>
      <c r="E56" s="54">
        <f>'14th'!E132</f>
        <v>0</v>
      </c>
      <c r="F56" s="54">
        <f>'14th'!F132</f>
        <v>0</v>
      </c>
      <c r="G56" s="54" t="str">
        <f t="shared" si="8"/>
        <v/>
      </c>
      <c r="H56" s="54" t="e">
        <f>'14th'!I132</f>
        <v>#DIV/0!</v>
      </c>
      <c r="I56" s="54">
        <f>'14th'!J132</f>
        <v>0</v>
      </c>
      <c r="K56" s="12"/>
      <c r="L56" s="7">
        <f>'14th'!D132</f>
        <v>0</v>
      </c>
      <c r="M56" s="14"/>
      <c r="N56" s="54">
        <f>'14th'!P132</f>
        <v>0</v>
      </c>
      <c r="O56" s="54">
        <f>'14th'!Q132</f>
        <v>0</v>
      </c>
      <c r="P56" s="54">
        <f>'14th'!R132</f>
        <v>0</v>
      </c>
      <c r="Q56" s="54" t="str">
        <f t="shared" si="9"/>
        <v/>
      </c>
      <c r="S56" s="54">
        <f>'14th'!U132</f>
        <v>0</v>
      </c>
      <c r="T56" s="54">
        <f>'14th'!V132</f>
        <v>0</v>
      </c>
      <c r="U56" s="54">
        <f>'14th'!W132</f>
        <v>0</v>
      </c>
      <c r="V56" s="54">
        <f>'14th'!V133</f>
        <v>0</v>
      </c>
      <c r="W56" s="54">
        <f>'14th'!Y132</f>
        <v>0</v>
      </c>
      <c r="X56" s="54">
        <f>'14th'!Z132</f>
        <v>0</v>
      </c>
      <c r="Y56" s="54">
        <f>'14th'!AA132</f>
        <v>0</v>
      </c>
      <c r="Z56" s="54">
        <f>'14th'!AB132</f>
        <v>0</v>
      </c>
      <c r="AA56" s="54">
        <f>'14th'!AC132</f>
        <v>0</v>
      </c>
      <c r="AB56" s="54">
        <f>'14th'!AD132</f>
        <v>0</v>
      </c>
      <c r="AC56" s="54">
        <f>'14th'!AE132</f>
        <v>0</v>
      </c>
      <c r="AD56" s="54">
        <f>'14th'!AF132</f>
        <v>0</v>
      </c>
      <c r="AE56" s="54">
        <f>'14th'!AG132</f>
        <v>0</v>
      </c>
      <c r="AF56" s="54">
        <f>'14th'!AH132</f>
        <v>0</v>
      </c>
      <c r="AG56" s="287" t="e">
        <f>'14th'!AI132</f>
        <v>#DIV/0!</v>
      </c>
      <c r="AH56" s="287" t="e">
        <f>'14th'!AJ132</f>
        <v>#DIV/0!</v>
      </c>
      <c r="AI56" s="230"/>
      <c r="AJ56" s="54">
        <f>'14th'!AM132</f>
        <v>0</v>
      </c>
      <c r="AK56" s="54">
        <f>'14th'!AN132</f>
        <v>0</v>
      </c>
      <c r="AL56" s="54">
        <f>'14th'!AO132</f>
        <v>0</v>
      </c>
      <c r="AM56" s="54">
        <f>'14th'!AP132</f>
        <v>0</v>
      </c>
      <c r="AN56" s="54">
        <f>'14th'!AQ132</f>
        <v>0</v>
      </c>
      <c r="AO56" s="54">
        <f>'14th'!AR132</f>
        <v>0</v>
      </c>
      <c r="AP56" s="54">
        <f>'14th'!AS132</f>
        <v>0</v>
      </c>
      <c r="AQ56" s="54">
        <f>'14th'!AT132</f>
        <v>0</v>
      </c>
      <c r="AR56" s="54">
        <f>'14th'!AU132</f>
        <v>0</v>
      </c>
      <c r="AS56" s="54">
        <f>'14th'!AV132</f>
        <v>0</v>
      </c>
      <c r="AT56" s="54">
        <f>'14th'!AW132</f>
        <v>0</v>
      </c>
      <c r="AU56" s="54">
        <f>'14th'!AX132</f>
        <v>0</v>
      </c>
      <c r="AV56" s="54">
        <f>'14th'!AY132</f>
        <v>0</v>
      </c>
      <c r="AW56" s="54">
        <f>'14th'!AZ132</f>
        <v>0</v>
      </c>
      <c r="AX56" s="54">
        <f>'14th'!BA132</f>
        <v>0</v>
      </c>
      <c r="AY56" s="54">
        <f>'14th'!BB132</f>
        <v>0</v>
      </c>
      <c r="AZ56" s="12"/>
      <c r="BA56" s="13"/>
      <c r="BB56" s="14"/>
    </row>
    <row r="57" spans="2:54" ht="21" customHeight="1">
      <c r="B57" s="7">
        <v>15</v>
      </c>
      <c r="C57" s="7">
        <f>'15th'!O72</f>
        <v>0</v>
      </c>
      <c r="D57" s="62">
        <f t="shared" si="10"/>
        <v>0</v>
      </c>
      <c r="E57" s="54">
        <f>'15th'!E132</f>
        <v>0</v>
      </c>
      <c r="F57" s="54">
        <f>'15th'!F132</f>
        <v>0</v>
      </c>
      <c r="G57" s="54" t="str">
        <f t="shared" si="8"/>
        <v/>
      </c>
      <c r="H57" s="54" t="e">
        <f>'15th'!I132</f>
        <v>#DIV/0!</v>
      </c>
      <c r="I57" s="54">
        <f>'15th'!J132</f>
        <v>0</v>
      </c>
      <c r="K57" s="12"/>
      <c r="L57" s="7">
        <f>'15th'!D132</f>
        <v>0</v>
      </c>
      <c r="M57" s="14"/>
      <c r="N57" s="54">
        <f>'15th'!P132</f>
        <v>0</v>
      </c>
      <c r="O57" s="54">
        <f>'15th'!Q132</f>
        <v>0</v>
      </c>
      <c r="P57" s="54">
        <f>'15th'!R132</f>
        <v>0</v>
      </c>
      <c r="Q57" s="54" t="str">
        <f t="shared" si="9"/>
        <v/>
      </c>
      <c r="S57" s="54">
        <f>'15th'!U132</f>
        <v>0</v>
      </c>
      <c r="T57" s="54">
        <f>'15th'!V132</f>
        <v>0</v>
      </c>
      <c r="U57" s="54">
        <f>'15th'!W132</f>
        <v>0</v>
      </c>
      <c r="V57" s="54">
        <f>'15th'!V133</f>
        <v>0</v>
      </c>
      <c r="W57" s="54">
        <f>'15th'!Y132</f>
        <v>0</v>
      </c>
      <c r="X57" s="54">
        <f>'15th'!Z132</f>
        <v>0</v>
      </c>
      <c r="Y57" s="54">
        <f>'15th'!AA132</f>
        <v>0</v>
      </c>
      <c r="Z57" s="54">
        <f>'15th'!AB132</f>
        <v>0</v>
      </c>
      <c r="AA57" s="54">
        <f>'15th'!AC132</f>
        <v>0</v>
      </c>
      <c r="AB57" s="54">
        <f>'15th'!AD132</f>
        <v>0</v>
      </c>
      <c r="AC57" s="54">
        <f>'15th'!AE132</f>
        <v>0</v>
      </c>
      <c r="AD57" s="54">
        <f>'15th'!AF132</f>
        <v>0</v>
      </c>
      <c r="AE57" s="54">
        <f>'15th'!AG132</f>
        <v>0</v>
      </c>
      <c r="AF57" s="54">
        <f>'15th'!AH132</f>
        <v>0</v>
      </c>
      <c r="AG57" s="287" t="e">
        <f>'15th'!AI132</f>
        <v>#DIV/0!</v>
      </c>
      <c r="AH57" s="287" t="e">
        <f>'15th'!AJ132</f>
        <v>#DIV/0!</v>
      </c>
      <c r="AI57" s="230"/>
      <c r="AJ57" s="54">
        <f>'15th'!AM132</f>
        <v>0</v>
      </c>
      <c r="AK57" s="54">
        <f>'15th'!AN132</f>
        <v>0</v>
      </c>
      <c r="AL57" s="54">
        <f>'15th'!AO132</f>
        <v>0</v>
      </c>
      <c r="AM57" s="54">
        <f>'15th'!AP132</f>
        <v>0</v>
      </c>
      <c r="AN57" s="54">
        <f>'15th'!AQ132</f>
        <v>0</v>
      </c>
      <c r="AO57" s="54">
        <f>'15th'!AR132</f>
        <v>0</v>
      </c>
      <c r="AP57" s="54">
        <f>'15th'!AS132</f>
        <v>0</v>
      </c>
      <c r="AQ57" s="54">
        <f>'15th'!AT132</f>
        <v>0</v>
      </c>
      <c r="AR57" s="54">
        <f>'15th'!AU132</f>
        <v>0</v>
      </c>
      <c r="AS57" s="54">
        <f>'15th'!AV132</f>
        <v>0</v>
      </c>
      <c r="AT57" s="54">
        <f>'15th'!AW132</f>
        <v>0</v>
      </c>
      <c r="AU57" s="54">
        <f>'15th'!AX132</f>
        <v>0</v>
      </c>
      <c r="AV57" s="54">
        <f>'15th'!AY132</f>
        <v>0</v>
      </c>
      <c r="AW57" s="54">
        <f>'15th'!AZ132</f>
        <v>0</v>
      </c>
      <c r="AX57" s="54">
        <f>'15th'!BA132</f>
        <v>0</v>
      </c>
      <c r="AY57" s="54">
        <f>'15th'!BB132</f>
        <v>0</v>
      </c>
      <c r="AZ57" s="12"/>
      <c r="BA57" s="13"/>
      <c r="BB57" s="14"/>
    </row>
    <row r="58" spans="2:54" ht="21" customHeight="1">
      <c r="B58" s="7">
        <v>16</v>
      </c>
      <c r="C58" s="7">
        <f>'16th'!O72</f>
        <v>0</v>
      </c>
      <c r="D58" s="62">
        <f t="shared" si="10"/>
        <v>0</v>
      </c>
      <c r="E58" s="54">
        <f>'16th'!E132</f>
        <v>0</v>
      </c>
      <c r="F58" s="54">
        <f>'16th'!F132</f>
        <v>0</v>
      </c>
      <c r="G58" s="54" t="str">
        <f t="shared" si="8"/>
        <v/>
      </c>
      <c r="H58" s="54" t="e">
        <f>'16th'!I132</f>
        <v>#DIV/0!</v>
      </c>
      <c r="I58" s="54">
        <f>'16th'!J132</f>
        <v>0</v>
      </c>
      <c r="K58" s="12"/>
      <c r="L58" s="7">
        <f>'16th'!D132</f>
        <v>0</v>
      </c>
      <c r="M58" s="14"/>
      <c r="N58" s="54">
        <f>'16th'!P132</f>
        <v>0</v>
      </c>
      <c r="O58" s="54">
        <f>'16th'!Q132</f>
        <v>0</v>
      </c>
      <c r="P58" s="54">
        <f>'16th'!R132</f>
        <v>0</v>
      </c>
      <c r="Q58" s="54" t="str">
        <f t="shared" si="9"/>
        <v/>
      </c>
      <c r="S58" s="54">
        <f>'16th'!U132</f>
        <v>0</v>
      </c>
      <c r="T58" s="54">
        <f>'16th'!V132</f>
        <v>0</v>
      </c>
      <c r="U58" s="54">
        <f>'16th'!W132</f>
        <v>0</v>
      </c>
      <c r="V58" s="54">
        <f>'16th'!V133</f>
        <v>0</v>
      </c>
      <c r="W58" s="54">
        <f>'16th'!Y132</f>
        <v>0</v>
      </c>
      <c r="X58" s="54">
        <f>'16th'!Z132</f>
        <v>0</v>
      </c>
      <c r="Y58" s="54">
        <f>'16th'!AA132</f>
        <v>0</v>
      </c>
      <c r="Z58" s="54">
        <f>'16th'!AB132</f>
        <v>0</v>
      </c>
      <c r="AA58" s="54">
        <f>'16th'!AC132</f>
        <v>0</v>
      </c>
      <c r="AB58" s="54">
        <f>'16th'!AD132</f>
        <v>0</v>
      </c>
      <c r="AC58" s="54">
        <f>'16th'!AE132</f>
        <v>0</v>
      </c>
      <c r="AD58" s="54">
        <f>'16th'!AF132</f>
        <v>0</v>
      </c>
      <c r="AE58" s="54">
        <f>'16th'!AG132</f>
        <v>0</v>
      </c>
      <c r="AF58" s="54">
        <f>'16th'!AH132</f>
        <v>0</v>
      </c>
      <c r="AG58" s="287" t="e">
        <f>'16th'!AI132</f>
        <v>#DIV/0!</v>
      </c>
      <c r="AH58" s="287" t="e">
        <f>'16th'!AJ132</f>
        <v>#DIV/0!</v>
      </c>
      <c r="AI58" s="230"/>
      <c r="AJ58" s="54">
        <f>'16th'!AM132</f>
        <v>0</v>
      </c>
      <c r="AK58" s="54">
        <f>'16th'!AN132</f>
        <v>0</v>
      </c>
      <c r="AL58" s="54">
        <f>'16th'!AO132</f>
        <v>0</v>
      </c>
      <c r="AM58" s="54">
        <f>'16th'!AP132</f>
        <v>0</v>
      </c>
      <c r="AN58" s="54">
        <f>'16th'!AQ132</f>
        <v>0</v>
      </c>
      <c r="AO58" s="54">
        <f>'16th'!AR132</f>
        <v>0</v>
      </c>
      <c r="AP58" s="54">
        <f>'16th'!AS132</f>
        <v>0</v>
      </c>
      <c r="AQ58" s="54">
        <f>'16th'!AT132</f>
        <v>0</v>
      </c>
      <c r="AR58" s="54">
        <f>'16th'!AU132</f>
        <v>0</v>
      </c>
      <c r="AS58" s="54">
        <f>'16th'!AV132</f>
        <v>0</v>
      </c>
      <c r="AT58" s="54">
        <f>'16th'!AW132</f>
        <v>0</v>
      </c>
      <c r="AU58" s="54">
        <f>'16th'!AX132</f>
        <v>0</v>
      </c>
      <c r="AV58" s="54">
        <f>'16th'!AY132</f>
        <v>0</v>
      </c>
      <c r="AW58" s="54">
        <f>'16th'!AZ132</f>
        <v>0</v>
      </c>
      <c r="AX58" s="54">
        <f>'16th'!BA132</f>
        <v>0</v>
      </c>
      <c r="AY58" s="54">
        <f>'16th'!BB132</f>
        <v>0</v>
      </c>
      <c r="AZ58" s="12"/>
      <c r="BA58" s="13"/>
      <c r="BB58" s="14"/>
    </row>
    <row r="59" spans="2:54" ht="21" customHeight="1">
      <c r="B59" s="7">
        <v>17</v>
      </c>
      <c r="C59" s="7">
        <f>'17th'!O72</f>
        <v>0</v>
      </c>
      <c r="D59" s="62">
        <f t="shared" si="10"/>
        <v>0</v>
      </c>
      <c r="E59" s="54">
        <f>'17th'!E132</f>
        <v>0</v>
      </c>
      <c r="F59" s="54">
        <f>'17th'!F132</f>
        <v>0</v>
      </c>
      <c r="G59" s="54" t="str">
        <f t="shared" si="8"/>
        <v/>
      </c>
      <c r="H59" s="54" t="e">
        <f>'17th'!I132</f>
        <v>#DIV/0!</v>
      </c>
      <c r="I59" s="54">
        <f>'17th'!J132</f>
        <v>0</v>
      </c>
      <c r="K59" s="12"/>
      <c r="L59" s="7">
        <f>'17th'!D132</f>
        <v>0</v>
      </c>
      <c r="M59" s="14"/>
      <c r="N59" s="54">
        <f>'17th'!P132</f>
        <v>0</v>
      </c>
      <c r="O59" s="54">
        <f>'17th'!Q132</f>
        <v>0</v>
      </c>
      <c r="P59" s="54">
        <f>'17th'!R132</f>
        <v>0</v>
      </c>
      <c r="Q59" s="54" t="str">
        <f t="shared" si="9"/>
        <v/>
      </c>
      <c r="S59" s="54">
        <f>'17th'!U132</f>
        <v>0</v>
      </c>
      <c r="T59" s="54">
        <f>'17th'!V132</f>
        <v>0</v>
      </c>
      <c r="U59" s="54">
        <f>'17th'!W132</f>
        <v>0</v>
      </c>
      <c r="V59" s="54">
        <f>'17th'!V133</f>
        <v>0</v>
      </c>
      <c r="W59" s="54">
        <f>'17th'!Y132</f>
        <v>0</v>
      </c>
      <c r="X59" s="54">
        <f>'17th'!Z132</f>
        <v>0</v>
      </c>
      <c r="Y59" s="54">
        <f>'17th'!AA132</f>
        <v>0</v>
      </c>
      <c r="Z59" s="54">
        <f>'17th'!AB132</f>
        <v>0</v>
      </c>
      <c r="AA59" s="54">
        <f>'17th'!AC132</f>
        <v>0</v>
      </c>
      <c r="AB59" s="54">
        <f>'17th'!AD132</f>
        <v>0</v>
      </c>
      <c r="AC59" s="54">
        <f>'17th'!AE132</f>
        <v>0</v>
      </c>
      <c r="AD59" s="54">
        <f>'17th'!AF132</f>
        <v>0</v>
      </c>
      <c r="AE59" s="54">
        <f>'17th'!AG132</f>
        <v>0</v>
      </c>
      <c r="AF59" s="54">
        <f>'17th'!AH132</f>
        <v>0</v>
      </c>
      <c r="AG59" s="287" t="e">
        <f>'17th'!AI132</f>
        <v>#DIV/0!</v>
      </c>
      <c r="AH59" s="287" t="e">
        <f>'17th'!AJ132</f>
        <v>#DIV/0!</v>
      </c>
      <c r="AI59" s="230"/>
      <c r="AJ59" s="54">
        <f>'17th'!AM132</f>
        <v>0</v>
      </c>
      <c r="AK59" s="54">
        <f>'17th'!AN132</f>
        <v>0</v>
      </c>
      <c r="AL59" s="54">
        <f>'17th'!AO132</f>
        <v>0</v>
      </c>
      <c r="AM59" s="54">
        <f>'17th'!AP132</f>
        <v>0</v>
      </c>
      <c r="AN59" s="54">
        <f>'17th'!AQ132</f>
        <v>0</v>
      </c>
      <c r="AO59" s="54">
        <f>'17th'!AR132</f>
        <v>0</v>
      </c>
      <c r="AP59" s="54">
        <f>'17th'!AS132</f>
        <v>0</v>
      </c>
      <c r="AQ59" s="54">
        <f>'17th'!AT132</f>
        <v>0</v>
      </c>
      <c r="AR59" s="54">
        <f>'17th'!AU132</f>
        <v>0</v>
      </c>
      <c r="AS59" s="54">
        <f>'17th'!AV132</f>
        <v>0</v>
      </c>
      <c r="AT59" s="54">
        <f>'17th'!AW132</f>
        <v>0</v>
      </c>
      <c r="AU59" s="54">
        <f>'17th'!AX132</f>
        <v>0</v>
      </c>
      <c r="AV59" s="54">
        <f>'17th'!AY132</f>
        <v>0</v>
      </c>
      <c r="AW59" s="54">
        <f>'17th'!AZ132</f>
        <v>0</v>
      </c>
      <c r="AX59" s="54">
        <f>'17th'!BA132</f>
        <v>0</v>
      </c>
      <c r="AY59" s="54">
        <f>'17th'!BB132</f>
        <v>0</v>
      </c>
      <c r="AZ59" s="12"/>
      <c r="BA59" s="13"/>
      <c r="BB59" s="14"/>
    </row>
    <row r="60" spans="2:54" ht="21" customHeight="1">
      <c r="B60" s="7">
        <v>18</v>
      </c>
      <c r="C60" s="7">
        <f>'18th'!O72</f>
        <v>0</v>
      </c>
      <c r="D60" s="62">
        <f t="shared" si="10"/>
        <v>0</v>
      </c>
      <c r="E60" s="54">
        <f>'18th'!E132</f>
        <v>0</v>
      </c>
      <c r="F60" s="54">
        <f>'18th'!F132</f>
        <v>0</v>
      </c>
      <c r="G60" s="54" t="str">
        <f t="shared" si="8"/>
        <v/>
      </c>
      <c r="H60" s="54" t="e">
        <f>'18th'!I132</f>
        <v>#DIV/0!</v>
      </c>
      <c r="I60" s="54">
        <f>'18th'!J132</f>
        <v>0</v>
      </c>
      <c r="K60" s="12"/>
      <c r="L60" s="7">
        <f>'18th'!D132</f>
        <v>0</v>
      </c>
      <c r="M60" s="14"/>
      <c r="N60" s="54">
        <f>'18th'!P132</f>
        <v>0</v>
      </c>
      <c r="O60" s="54">
        <f>'18th'!Q132</f>
        <v>0</v>
      </c>
      <c r="P60" s="54">
        <f>'18th'!R132</f>
        <v>0</v>
      </c>
      <c r="Q60" s="54" t="str">
        <f t="shared" si="9"/>
        <v/>
      </c>
      <c r="S60" s="54">
        <f>'18th'!U132</f>
        <v>0</v>
      </c>
      <c r="T60" s="54">
        <f>'18th'!V132</f>
        <v>0</v>
      </c>
      <c r="U60" s="54">
        <f>'18th'!W132</f>
        <v>0</v>
      </c>
      <c r="V60" s="54">
        <f>'18th'!V133</f>
        <v>0</v>
      </c>
      <c r="W60" s="54">
        <f>'18th'!Y132</f>
        <v>0</v>
      </c>
      <c r="X60" s="54">
        <f>'18th'!Z132</f>
        <v>0</v>
      </c>
      <c r="Y60" s="54">
        <f>'18th'!AA132</f>
        <v>0</v>
      </c>
      <c r="Z60" s="54">
        <f>'18th'!AB132</f>
        <v>0</v>
      </c>
      <c r="AA60" s="54">
        <f>'18th'!AC132</f>
        <v>0</v>
      </c>
      <c r="AB60" s="54">
        <f>'18th'!AD132</f>
        <v>0</v>
      </c>
      <c r="AC60" s="54">
        <f>'18th'!AE132</f>
        <v>0</v>
      </c>
      <c r="AD60" s="54">
        <f>'18th'!AF132</f>
        <v>0</v>
      </c>
      <c r="AE60" s="54">
        <f>'18th'!AG132</f>
        <v>0</v>
      </c>
      <c r="AF60" s="54">
        <f>'18th'!AH132</f>
        <v>0</v>
      </c>
      <c r="AG60" s="287" t="e">
        <f>'18th'!AI132</f>
        <v>#DIV/0!</v>
      </c>
      <c r="AH60" s="287" t="e">
        <f>'18th'!AJ132</f>
        <v>#DIV/0!</v>
      </c>
      <c r="AI60" s="230"/>
      <c r="AJ60" s="54">
        <f>'18th'!AM132</f>
        <v>0</v>
      </c>
      <c r="AK60" s="54">
        <f>'18th'!AN132</f>
        <v>0</v>
      </c>
      <c r="AL60" s="54">
        <f>'18th'!AO132</f>
        <v>0</v>
      </c>
      <c r="AM60" s="54">
        <f>'18th'!AP132</f>
        <v>0</v>
      </c>
      <c r="AN60" s="54">
        <f>'18th'!AQ132</f>
        <v>0</v>
      </c>
      <c r="AO60" s="54">
        <f>'18th'!AR132</f>
        <v>0</v>
      </c>
      <c r="AP60" s="54">
        <f>'18th'!AS132</f>
        <v>0</v>
      </c>
      <c r="AQ60" s="54">
        <f>'18th'!AT132</f>
        <v>0</v>
      </c>
      <c r="AR60" s="54">
        <f>'18th'!AU132</f>
        <v>0</v>
      </c>
      <c r="AS60" s="54">
        <f>'18th'!AV132</f>
        <v>0</v>
      </c>
      <c r="AT60" s="54">
        <f>'18th'!AW132</f>
        <v>0</v>
      </c>
      <c r="AU60" s="54">
        <f>'18th'!AX132</f>
        <v>0</v>
      </c>
      <c r="AV60" s="54">
        <f>'18th'!AY132</f>
        <v>0</v>
      </c>
      <c r="AW60" s="54">
        <f>'18th'!AZ132</f>
        <v>0</v>
      </c>
      <c r="AX60" s="54">
        <f>'18th'!BA132</f>
        <v>0</v>
      </c>
      <c r="AY60" s="54">
        <f>'18th'!BB132</f>
        <v>0</v>
      </c>
      <c r="AZ60" s="12"/>
      <c r="BA60" s="13"/>
      <c r="BB60" s="14"/>
    </row>
    <row r="61" spans="2:54" ht="21" customHeight="1">
      <c r="B61" s="7">
        <v>19</v>
      </c>
      <c r="C61" s="7">
        <f>'19th'!O72</f>
        <v>0</v>
      </c>
      <c r="D61" s="62">
        <f t="shared" si="10"/>
        <v>0</v>
      </c>
      <c r="E61" s="54">
        <f>'19th'!E132</f>
        <v>0</v>
      </c>
      <c r="F61" s="54">
        <f>'19th'!F132</f>
        <v>0</v>
      </c>
      <c r="G61" s="54" t="str">
        <f t="shared" si="8"/>
        <v/>
      </c>
      <c r="H61" s="54" t="e">
        <f>'19th'!I132</f>
        <v>#DIV/0!</v>
      </c>
      <c r="I61" s="54">
        <f>'19th'!J132</f>
        <v>0</v>
      </c>
      <c r="K61" s="12"/>
      <c r="L61" s="7">
        <f>'19th'!D132</f>
        <v>0</v>
      </c>
      <c r="M61" s="14"/>
      <c r="N61" s="54">
        <f>'19th'!P132</f>
        <v>0</v>
      </c>
      <c r="O61" s="54">
        <f>'19th'!Q132</f>
        <v>0</v>
      </c>
      <c r="P61" s="54">
        <f>'19th'!R132</f>
        <v>0</v>
      </c>
      <c r="Q61" s="54" t="str">
        <f t="shared" si="9"/>
        <v/>
      </c>
      <c r="S61" s="54">
        <f>'19th'!U132</f>
        <v>0</v>
      </c>
      <c r="T61" s="54">
        <f>'19th'!V132</f>
        <v>0</v>
      </c>
      <c r="U61" s="54">
        <f>'19th'!W132</f>
        <v>0</v>
      </c>
      <c r="V61" s="54">
        <f>'19th'!V133</f>
        <v>0</v>
      </c>
      <c r="W61" s="54">
        <f>'19th'!Y132</f>
        <v>0</v>
      </c>
      <c r="X61" s="54">
        <f>'19th'!Z132</f>
        <v>0</v>
      </c>
      <c r="Y61" s="54">
        <f>'19th'!AA132</f>
        <v>0</v>
      </c>
      <c r="Z61" s="54">
        <f>'19th'!AB132</f>
        <v>0</v>
      </c>
      <c r="AA61" s="54">
        <f>'19th'!AC132</f>
        <v>0</v>
      </c>
      <c r="AB61" s="54">
        <f>'19th'!AD132</f>
        <v>0</v>
      </c>
      <c r="AC61" s="54">
        <f>'19th'!AE132</f>
        <v>0</v>
      </c>
      <c r="AD61" s="54">
        <f>'19th'!AF132</f>
        <v>0</v>
      </c>
      <c r="AE61" s="54">
        <f>'19th'!AG132</f>
        <v>0</v>
      </c>
      <c r="AF61" s="54">
        <f>'19th'!AH132</f>
        <v>0</v>
      </c>
      <c r="AG61" s="287" t="e">
        <f>'19th'!AI132</f>
        <v>#DIV/0!</v>
      </c>
      <c r="AH61" s="287" t="e">
        <f>'19th'!AJ132</f>
        <v>#DIV/0!</v>
      </c>
      <c r="AI61" s="230"/>
      <c r="AJ61" s="54">
        <f>'19th'!AM132</f>
        <v>0</v>
      </c>
      <c r="AK61" s="54">
        <f>'19th'!AN132</f>
        <v>0</v>
      </c>
      <c r="AL61" s="54">
        <f>'19th'!AO132</f>
        <v>0</v>
      </c>
      <c r="AM61" s="54">
        <f>'19th'!AP132</f>
        <v>0</v>
      </c>
      <c r="AN61" s="54">
        <f>'19th'!AQ132</f>
        <v>0</v>
      </c>
      <c r="AO61" s="54">
        <f>'19th'!AR132</f>
        <v>0</v>
      </c>
      <c r="AP61" s="54">
        <f>'19th'!AS132</f>
        <v>0</v>
      </c>
      <c r="AQ61" s="54">
        <f>'19th'!AT132</f>
        <v>0</v>
      </c>
      <c r="AR61" s="54">
        <f>'19th'!AU132</f>
        <v>0</v>
      </c>
      <c r="AS61" s="54">
        <f>'19th'!AV132</f>
        <v>0</v>
      </c>
      <c r="AT61" s="54">
        <f>'19th'!AW132</f>
        <v>0</v>
      </c>
      <c r="AU61" s="54">
        <f>'19th'!AX132</f>
        <v>0</v>
      </c>
      <c r="AV61" s="54">
        <f>'19th'!AY132</f>
        <v>0</v>
      </c>
      <c r="AW61" s="54">
        <f>'19th'!AZ132</f>
        <v>0</v>
      </c>
      <c r="AX61" s="54">
        <f>'19th'!BA132</f>
        <v>0</v>
      </c>
      <c r="AY61" s="54">
        <f>'19th'!BB132</f>
        <v>0</v>
      </c>
      <c r="AZ61" s="12"/>
      <c r="BA61" s="13"/>
      <c r="BB61" s="14"/>
    </row>
    <row r="62" spans="2:54" ht="21" customHeight="1">
      <c r="B62" s="7">
        <v>20</v>
      </c>
      <c r="C62" s="7">
        <f>'20th'!O72</f>
        <v>0</v>
      </c>
      <c r="D62" s="62">
        <f t="shared" si="10"/>
        <v>0</v>
      </c>
      <c r="E62" s="54">
        <f>'20th'!E132</f>
        <v>0</v>
      </c>
      <c r="F62" s="54">
        <f>'20th'!F132</f>
        <v>0</v>
      </c>
      <c r="G62" s="54" t="str">
        <f t="shared" si="8"/>
        <v/>
      </c>
      <c r="H62" s="54" t="e">
        <f>'20th'!I132</f>
        <v>#DIV/0!</v>
      </c>
      <c r="I62" s="54">
        <f>'20th'!J132</f>
        <v>0</v>
      </c>
      <c r="K62" s="12"/>
      <c r="L62" s="7">
        <f>'20th'!D132</f>
        <v>0</v>
      </c>
      <c r="M62" s="14"/>
      <c r="N62" s="54">
        <f>'20th'!P132</f>
        <v>0</v>
      </c>
      <c r="O62" s="54">
        <f>'20th'!Q132</f>
        <v>0</v>
      </c>
      <c r="P62" s="54">
        <f>'20th'!R132</f>
        <v>0</v>
      </c>
      <c r="Q62" s="54" t="str">
        <f t="shared" si="9"/>
        <v/>
      </c>
      <c r="S62" s="54">
        <f>'20th'!U132</f>
        <v>0</v>
      </c>
      <c r="T62" s="54">
        <f>'20th'!V132</f>
        <v>0</v>
      </c>
      <c r="U62" s="54">
        <f>'20th'!W132</f>
        <v>0</v>
      </c>
      <c r="V62" s="54">
        <f>'20th'!V133</f>
        <v>0</v>
      </c>
      <c r="W62" s="54">
        <f>'20th'!Y132</f>
        <v>0</v>
      </c>
      <c r="X62" s="54">
        <f>'20th'!Z132</f>
        <v>0</v>
      </c>
      <c r="Y62" s="54">
        <f>'20th'!AA132</f>
        <v>0</v>
      </c>
      <c r="Z62" s="54">
        <f>'20th'!AB132</f>
        <v>0</v>
      </c>
      <c r="AA62" s="54">
        <f>'20th'!AC132</f>
        <v>0</v>
      </c>
      <c r="AB62" s="54">
        <f>'20th'!AD132</f>
        <v>0</v>
      </c>
      <c r="AC62" s="54">
        <f>'20th'!AE132</f>
        <v>0</v>
      </c>
      <c r="AD62" s="54">
        <f>'20th'!AF132</f>
        <v>0</v>
      </c>
      <c r="AE62" s="54">
        <f>'20th'!AG132</f>
        <v>0</v>
      </c>
      <c r="AF62" s="54">
        <f>'20th'!AH132</f>
        <v>0</v>
      </c>
      <c r="AG62" s="287" t="e">
        <f>'20th'!AI132</f>
        <v>#DIV/0!</v>
      </c>
      <c r="AH62" s="287" t="e">
        <f>'20th'!AJ132</f>
        <v>#DIV/0!</v>
      </c>
      <c r="AI62" s="230"/>
      <c r="AJ62" s="54">
        <f>'20th'!AM132</f>
        <v>0</v>
      </c>
      <c r="AK62" s="54">
        <f>'20th'!AN132</f>
        <v>0</v>
      </c>
      <c r="AL62" s="54">
        <f>'20th'!AO132</f>
        <v>0</v>
      </c>
      <c r="AM62" s="54">
        <f>'20th'!AP132</f>
        <v>0</v>
      </c>
      <c r="AN62" s="54">
        <f>'20th'!AQ132</f>
        <v>0</v>
      </c>
      <c r="AO62" s="54">
        <f>'20th'!AR132</f>
        <v>0</v>
      </c>
      <c r="AP62" s="54">
        <f>'20th'!AS132</f>
        <v>0</v>
      </c>
      <c r="AQ62" s="54">
        <f>'20th'!AT132</f>
        <v>0</v>
      </c>
      <c r="AR62" s="54">
        <f>'20th'!AU132</f>
        <v>0</v>
      </c>
      <c r="AS62" s="54">
        <f>'20th'!AV132</f>
        <v>0</v>
      </c>
      <c r="AT62" s="54">
        <f>'20th'!AW132</f>
        <v>0</v>
      </c>
      <c r="AU62" s="54">
        <f>'20th'!AX132</f>
        <v>0</v>
      </c>
      <c r="AV62" s="54">
        <f>'20th'!AY132</f>
        <v>0</v>
      </c>
      <c r="AW62" s="54">
        <f>'20th'!AZ132</f>
        <v>0</v>
      </c>
      <c r="AX62" s="54">
        <f>'20th'!BA132</f>
        <v>0</v>
      </c>
      <c r="AY62" s="54">
        <f>'20th'!BB132</f>
        <v>0</v>
      </c>
      <c r="AZ62" s="12"/>
      <c r="BA62" s="13"/>
      <c r="BB62" s="14"/>
    </row>
    <row r="63" spans="2:54" ht="21" customHeight="1">
      <c r="B63" s="7">
        <v>21</v>
      </c>
      <c r="C63" s="7">
        <f>'21th'!O72</f>
        <v>0</v>
      </c>
      <c r="D63" s="62">
        <f t="shared" si="10"/>
        <v>0</v>
      </c>
      <c r="E63" s="54">
        <f>'21th'!E132</f>
        <v>0</v>
      </c>
      <c r="F63" s="54">
        <f>'21th'!F132</f>
        <v>0</v>
      </c>
      <c r="G63" s="54" t="str">
        <f t="shared" si="8"/>
        <v/>
      </c>
      <c r="H63" s="54" t="e">
        <f>'21th'!I132</f>
        <v>#DIV/0!</v>
      </c>
      <c r="I63" s="54">
        <f>'21th'!J132</f>
        <v>0</v>
      </c>
      <c r="K63" s="12"/>
      <c r="L63" s="7">
        <f>'21th'!D132</f>
        <v>0</v>
      </c>
      <c r="M63" s="14"/>
      <c r="N63" s="54">
        <f>'21th'!P132</f>
        <v>0</v>
      </c>
      <c r="O63" s="54">
        <f>'21th'!Q132</f>
        <v>0</v>
      </c>
      <c r="P63" s="54">
        <f>'21th'!R132</f>
        <v>0</v>
      </c>
      <c r="Q63" s="54" t="str">
        <f t="shared" si="9"/>
        <v/>
      </c>
      <c r="S63" s="54">
        <f>'21th'!U132</f>
        <v>0</v>
      </c>
      <c r="T63" s="54">
        <f>'21th'!V132</f>
        <v>0</v>
      </c>
      <c r="U63" s="54">
        <f>'21th'!W132</f>
        <v>0</v>
      </c>
      <c r="V63" s="54">
        <f>'21th'!V133</f>
        <v>0</v>
      </c>
      <c r="W63" s="54">
        <f>'21th'!Y132</f>
        <v>0</v>
      </c>
      <c r="X63" s="54">
        <f>'21th'!Z132</f>
        <v>0</v>
      </c>
      <c r="Y63" s="54">
        <f>'21th'!AA132</f>
        <v>0</v>
      </c>
      <c r="Z63" s="54">
        <f>'21th'!AB132</f>
        <v>0</v>
      </c>
      <c r="AA63" s="54">
        <f>'21th'!AC132</f>
        <v>0</v>
      </c>
      <c r="AB63" s="54">
        <f>'21th'!AD132</f>
        <v>0</v>
      </c>
      <c r="AC63" s="54">
        <f>'21th'!AE132</f>
        <v>0</v>
      </c>
      <c r="AD63" s="54">
        <f>'21th'!AF132</f>
        <v>0</v>
      </c>
      <c r="AE63" s="54">
        <f>'21th'!AG132</f>
        <v>0</v>
      </c>
      <c r="AF63" s="54">
        <f>'21th'!AH132</f>
        <v>0</v>
      </c>
      <c r="AG63" s="287" t="e">
        <f>'21th'!AI132</f>
        <v>#DIV/0!</v>
      </c>
      <c r="AH63" s="287" t="e">
        <f>'21th'!AJ132</f>
        <v>#DIV/0!</v>
      </c>
      <c r="AI63" s="230"/>
      <c r="AJ63" s="54">
        <f>'21th'!AM132</f>
        <v>0</v>
      </c>
      <c r="AK63" s="54">
        <f>'21th'!AN132</f>
        <v>0</v>
      </c>
      <c r="AL63" s="54">
        <f>'21th'!AO132</f>
        <v>0</v>
      </c>
      <c r="AM63" s="54">
        <f>'21th'!AP132</f>
        <v>0</v>
      </c>
      <c r="AN63" s="54">
        <f>'21th'!AQ132</f>
        <v>0</v>
      </c>
      <c r="AO63" s="54">
        <f>'21th'!AR132</f>
        <v>0</v>
      </c>
      <c r="AP63" s="54">
        <f>'21th'!AS132</f>
        <v>0</v>
      </c>
      <c r="AQ63" s="54">
        <f>'21th'!AT132</f>
        <v>0</v>
      </c>
      <c r="AR63" s="54">
        <f>'21th'!AU132</f>
        <v>0</v>
      </c>
      <c r="AS63" s="54">
        <f>'21th'!AV132</f>
        <v>0</v>
      </c>
      <c r="AT63" s="54">
        <f>'21th'!AW132</f>
        <v>0</v>
      </c>
      <c r="AU63" s="54">
        <f>'21th'!AX132</f>
        <v>0</v>
      </c>
      <c r="AV63" s="54">
        <f>'21th'!AY132</f>
        <v>0</v>
      </c>
      <c r="AW63" s="54">
        <f>'21th'!AZ132</f>
        <v>0</v>
      </c>
      <c r="AX63" s="54">
        <f>'21th'!BA132</f>
        <v>0</v>
      </c>
      <c r="AY63" s="54">
        <f>'21th'!BB132</f>
        <v>0</v>
      </c>
      <c r="AZ63" s="12"/>
      <c r="BA63" s="13"/>
      <c r="BB63" s="14"/>
    </row>
    <row r="64" spans="2:54" ht="21" customHeight="1">
      <c r="B64" s="7">
        <v>22</v>
      </c>
      <c r="C64" s="7">
        <f>'22th'!O72</f>
        <v>0</v>
      </c>
      <c r="D64" s="62">
        <f t="shared" si="10"/>
        <v>0</v>
      </c>
      <c r="E64" s="54">
        <f>'22th'!E132</f>
        <v>0</v>
      </c>
      <c r="F64" s="54">
        <f>'22th'!F132</f>
        <v>0</v>
      </c>
      <c r="G64" s="54" t="str">
        <f t="shared" si="8"/>
        <v/>
      </c>
      <c r="H64" s="54" t="e">
        <f>'22th'!I132</f>
        <v>#DIV/0!</v>
      </c>
      <c r="I64" s="54">
        <f>'22th'!J132</f>
        <v>0</v>
      </c>
      <c r="K64" s="12"/>
      <c r="L64" s="7">
        <f>'22th'!D132</f>
        <v>0</v>
      </c>
      <c r="M64" s="14"/>
      <c r="N64" s="54">
        <f>'22th'!P132</f>
        <v>0</v>
      </c>
      <c r="O64" s="54">
        <f>'22th'!Q132</f>
        <v>0</v>
      </c>
      <c r="P64" s="54">
        <f>'22th'!R132</f>
        <v>0</v>
      </c>
      <c r="Q64" s="54" t="str">
        <f t="shared" si="9"/>
        <v/>
      </c>
      <c r="S64" s="54">
        <f>'22th'!U132</f>
        <v>0</v>
      </c>
      <c r="T64" s="54">
        <f>'22th'!V132</f>
        <v>0</v>
      </c>
      <c r="U64" s="54">
        <f>'22th'!W132</f>
        <v>0</v>
      </c>
      <c r="V64" s="54">
        <f>'22th'!V133</f>
        <v>0</v>
      </c>
      <c r="W64" s="54">
        <f>'22th'!Y132</f>
        <v>0</v>
      </c>
      <c r="X64" s="54">
        <f>'22th'!Z132</f>
        <v>0</v>
      </c>
      <c r="Y64" s="54">
        <f>'22th'!AA132</f>
        <v>0</v>
      </c>
      <c r="Z64" s="54">
        <f>'22th'!AB132</f>
        <v>0</v>
      </c>
      <c r="AA64" s="54">
        <f>'22th'!AC132</f>
        <v>0</v>
      </c>
      <c r="AB64" s="54">
        <f>'22th'!AD132</f>
        <v>0</v>
      </c>
      <c r="AC64" s="54">
        <f>'22th'!AE132</f>
        <v>0</v>
      </c>
      <c r="AD64" s="54">
        <f>'22th'!AF132</f>
        <v>0</v>
      </c>
      <c r="AE64" s="54">
        <f>'22th'!AG132</f>
        <v>0</v>
      </c>
      <c r="AF64" s="54">
        <f>'22th'!AH132</f>
        <v>0</v>
      </c>
      <c r="AG64" s="287" t="e">
        <f>'22th'!AI132</f>
        <v>#DIV/0!</v>
      </c>
      <c r="AH64" s="287" t="e">
        <f>'22th'!AJ132</f>
        <v>#DIV/0!</v>
      </c>
      <c r="AI64" s="230"/>
      <c r="AJ64" s="54">
        <f>'22th'!AM132</f>
        <v>0</v>
      </c>
      <c r="AK64" s="54">
        <f>'22th'!AN132</f>
        <v>0</v>
      </c>
      <c r="AL64" s="54">
        <f>'22th'!AO132</f>
        <v>0</v>
      </c>
      <c r="AM64" s="54">
        <f>'22th'!AP132</f>
        <v>0</v>
      </c>
      <c r="AN64" s="54">
        <f>'22th'!AQ132</f>
        <v>0</v>
      </c>
      <c r="AO64" s="54">
        <f>'22th'!AR132</f>
        <v>0</v>
      </c>
      <c r="AP64" s="54">
        <f>'22th'!AS132</f>
        <v>0</v>
      </c>
      <c r="AQ64" s="54">
        <f>'22th'!AT132</f>
        <v>0</v>
      </c>
      <c r="AR64" s="54">
        <f>'22th'!AU132</f>
        <v>0</v>
      </c>
      <c r="AS64" s="54">
        <f>'22th'!AV132</f>
        <v>0</v>
      </c>
      <c r="AT64" s="54">
        <f>'22th'!AW132</f>
        <v>0</v>
      </c>
      <c r="AU64" s="54">
        <f>'22th'!AX132</f>
        <v>0</v>
      </c>
      <c r="AV64" s="54">
        <f>'22th'!AY132</f>
        <v>0</v>
      </c>
      <c r="AW64" s="54">
        <f>'22th'!AZ132</f>
        <v>0</v>
      </c>
      <c r="AX64" s="54">
        <f>'22th'!BA132</f>
        <v>0</v>
      </c>
      <c r="AY64" s="54">
        <f>'22th'!BB132</f>
        <v>0</v>
      </c>
      <c r="AZ64" s="12"/>
      <c r="BA64" s="13"/>
      <c r="BB64" s="14"/>
    </row>
    <row r="65" spans="2:54" ht="21" customHeight="1">
      <c r="B65" s="7">
        <v>23</v>
      </c>
      <c r="C65" s="7">
        <f>'23th'!O72</f>
        <v>0</v>
      </c>
      <c r="D65" s="62">
        <f t="shared" si="10"/>
        <v>0</v>
      </c>
      <c r="E65" s="54">
        <f>'23th'!E132</f>
        <v>0</v>
      </c>
      <c r="F65" s="54">
        <f>'23th'!F132</f>
        <v>0</v>
      </c>
      <c r="G65" s="54" t="str">
        <f t="shared" si="8"/>
        <v/>
      </c>
      <c r="H65" s="54" t="e">
        <f>'23th'!I132</f>
        <v>#DIV/0!</v>
      </c>
      <c r="I65" s="54">
        <f>'23th'!J132</f>
        <v>0</v>
      </c>
      <c r="K65" s="12"/>
      <c r="L65" s="7">
        <f>'23th'!D132</f>
        <v>0</v>
      </c>
      <c r="M65" s="14"/>
      <c r="N65" s="54">
        <f>'23th'!P132</f>
        <v>0</v>
      </c>
      <c r="O65" s="54">
        <f>'23th'!Q132</f>
        <v>0</v>
      </c>
      <c r="P65" s="54">
        <f>'23th'!R132</f>
        <v>0</v>
      </c>
      <c r="Q65" s="54" t="str">
        <f t="shared" si="9"/>
        <v/>
      </c>
      <c r="S65" s="54">
        <f>'23th'!U132</f>
        <v>0</v>
      </c>
      <c r="T65" s="54">
        <f>'23th'!V132</f>
        <v>0</v>
      </c>
      <c r="U65" s="54">
        <f>'23th'!W132</f>
        <v>0</v>
      </c>
      <c r="V65" s="54">
        <f>'23th'!V133</f>
        <v>0</v>
      </c>
      <c r="W65" s="54">
        <f>'23th'!Y132</f>
        <v>0</v>
      </c>
      <c r="X65" s="54">
        <f>'23th'!Z132</f>
        <v>0</v>
      </c>
      <c r="Y65" s="54">
        <f>'23th'!AA132</f>
        <v>0</v>
      </c>
      <c r="Z65" s="54">
        <f>'23th'!AB132</f>
        <v>0</v>
      </c>
      <c r="AA65" s="54">
        <f>'23th'!AC132</f>
        <v>0</v>
      </c>
      <c r="AB65" s="54">
        <f>'23th'!AD132</f>
        <v>0</v>
      </c>
      <c r="AC65" s="54">
        <f>'23th'!AE132</f>
        <v>0</v>
      </c>
      <c r="AD65" s="54">
        <f>'23th'!AF132</f>
        <v>0</v>
      </c>
      <c r="AE65" s="54">
        <f>'23th'!AG132</f>
        <v>0</v>
      </c>
      <c r="AF65" s="54">
        <f>'23th'!AH132</f>
        <v>0</v>
      </c>
      <c r="AG65" s="287" t="e">
        <f>'23th'!AI132</f>
        <v>#DIV/0!</v>
      </c>
      <c r="AH65" s="287" t="e">
        <f>'23th'!AJ132</f>
        <v>#DIV/0!</v>
      </c>
      <c r="AI65" s="230"/>
      <c r="AJ65" s="54">
        <f>'23th'!AM132</f>
        <v>0</v>
      </c>
      <c r="AK65" s="54">
        <f>'23th'!AN132</f>
        <v>0</v>
      </c>
      <c r="AL65" s="54">
        <f>'23th'!AO132</f>
        <v>0</v>
      </c>
      <c r="AM65" s="54">
        <f>'23th'!AP132</f>
        <v>0</v>
      </c>
      <c r="AN65" s="54">
        <f>'23th'!AQ132</f>
        <v>0</v>
      </c>
      <c r="AO65" s="54">
        <f>'23th'!AR132</f>
        <v>0</v>
      </c>
      <c r="AP65" s="54">
        <f>'23th'!AS132</f>
        <v>0</v>
      </c>
      <c r="AQ65" s="54">
        <f>'23th'!AT132</f>
        <v>0</v>
      </c>
      <c r="AR65" s="54">
        <f>'23th'!AU132</f>
        <v>0</v>
      </c>
      <c r="AS65" s="54">
        <f>'23th'!AV132</f>
        <v>0</v>
      </c>
      <c r="AT65" s="54">
        <f>'23th'!AW132</f>
        <v>0</v>
      </c>
      <c r="AU65" s="54">
        <f>'23th'!AX132</f>
        <v>0</v>
      </c>
      <c r="AV65" s="54">
        <f>'23th'!AY132</f>
        <v>0</v>
      </c>
      <c r="AW65" s="54">
        <f>'23th'!AZ132</f>
        <v>0</v>
      </c>
      <c r="AX65" s="54">
        <f>'23th'!BA132</f>
        <v>0</v>
      </c>
      <c r="AY65" s="54">
        <f>'23th'!BB132</f>
        <v>0</v>
      </c>
      <c r="AZ65" s="12"/>
      <c r="BA65" s="13"/>
      <c r="BB65" s="14"/>
    </row>
    <row r="66" spans="2:54" ht="21" customHeight="1">
      <c r="B66" s="7">
        <v>24</v>
      </c>
      <c r="C66" s="7">
        <f>'24th'!O72</f>
        <v>0</v>
      </c>
      <c r="D66" s="62">
        <f t="shared" si="10"/>
        <v>0</v>
      </c>
      <c r="E66" s="54">
        <f>'24th'!E132</f>
        <v>0</v>
      </c>
      <c r="F66" s="54">
        <f>'24th'!F132</f>
        <v>0</v>
      </c>
      <c r="G66" s="54" t="str">
        <f t="shared" si="8"/>
        <v/>
      </c>
      <c r="H66" s="54" t="e">
        <f>'24th'!I132</f>
        <v>#DIV/0!</v>
      </c>
      <c r="I66" s="54">
        <f>'24th'!J132</f>
        <v>0</v>
      </c>
      <c r="K66" s="12"/>
      <c r="L66" s="7">
        <f>'24th'!D132</f>
        <v>0</v>
      </c>
      <c r="M66" s="14"/>
      <c r="N66" s="54">
        <f>'24th'!P132</f>
        <v>0</v>
      </c>
      <c r="O66" s="54">
        <f>'24th'!Q132</f>
        <v>0</v>
      </c>
      <c r="P66" s="54">
        <f>'24th'!R132</f>
        <v>0</v>
      </c>
      <c r="Q66" s="54" t="str">
        <f t="shared" si="9"/>
        <v/>
      </c>
      <c r="S66" s="54">
        <f>'24th'!U132</f>
        <v>0</v>
      </c>
      <c r="T66" s="54">
        <f>'24th'!V132</f>
        <v>0</v>
      </c>
      <c r="U66" s="54">
        <f>'24th'!W132</f>
        <v>0</v>
      </c>
      <c r="V66" s="54">
        <f>'24th'!V133</f>
        <v>0</v>
      </c>
      <c r="W66" s="54">
        <f>'24th'!Y132</f>
        <v>0</v>
      </c>
      <c r="X66" s="54">
        <f>'24th'!Z132</f>
        <v>0</v>
      </c>
      <c r="Y66" s="54">
        <f>'24th'!AA132</f>
        <v>0</v>
      </c>
      <c r="Z66" s="54">
        <f>'24th'!AB132</f>
        <v>0</v>
      </c>
      <c r="AA66" s="54">
        <f>'24th'!AC132</f>
        <v>0</v>
      </c>
      <c r="AB66" s="54">
        <f>'24th'!AD132</f>
        <v>0</v>
      </c>
      <c r="AC66" s="54">
        <f>'24th'!AE132</f>
        <v>0</v>
      </c>
      <c r="AD66" s="54">
        <f>'24th'!AF132</f>
        <v>0</v>
      </c>
      <c r="AE66" s="54">
        <f>'24th'!AG132</f>
        <v>0</v>
      </c>
      <c r="AF66" s="54">
        <f>'24th'!AH132</f>
        <v>0</v>
      </c>
      <c r="AG66" s="287" t="e">
        <f>'24th'!AI132</f>
        <v>#DIV/0!</v>
      </c>
      <c r="AH66" s="287" t="e">
        <f>'24th'!AJ132</f>
        <v>#DIV/0!</v>
      </c>
      <c r="AI66" s="230"/>
      <c r="AJ66" s="54">
        <f>'24th'!AM132</f>
        <v>0</v>
      </c>
      <c r="AK66" s="54">
        <f>'24th'!AN132</f>
        <v>0</v>
      </c>
      <c r="AL66" s="54">
        <f>'24th'!AO132</f>
        <v>0</v>
      </c>
      <c r="AM66" s="54">
        <f>'24th'!AP132</f>
        <v>0</v>
      </c>
      <c r="AN66" s="54">
        <f>'24th'!AQ132</f>
        <v>0</v>
      </c>
      <c r="AO66" s="54">
        <f>'24th'!AR132</f>
        <v>0</v>
      </c>
      <c r="AP66" s="54">
        <f>'24th'!AS132</f>
        <v>0</v>
      </c>
      <c r="AQ66" s="54">
        <f>'24th'!AT132</f>
        <v>0</v>
      </c>
      <c r="AR66" s="54">
        <f>'24th'!AU132</f>
        <v>0</v>
      </c>
      <c r="AS66" s="54">
        <f>'24th'!AV132</f>
        <v>0</v>
      </c>
      <c r="AT66" s="54">
        <f>'24th'!AW132</f>
        <v>0</v>
      </c>
      <c r="AU66" s="54">
        <f>'24th'!AX132</f>
        <v>0</v>
      </c>
      <c r="AV66" s="54">
        <f>'24th'!AY132</f>
        <v>0</v>
      </c>
      <c r="AW66" s="54">
        <f>'24th'!AZ132</f>
        <v>0</v>
      </c>
      <c r="AX66" s="54">
        <f>'24th'!BA132</f>
        <v>0</v>
      </c>
      <c r="AY66" s="54">
        <f>'24th'!BB132</f>
        <v>0</v>
      </c>
      <c r="AZ66" s="12"/>
      <c r="BA66" s="13"/>
      <c r="BB66" s="14"/>
    </row>
    <row r="67" spans="2:54" ht="21" customHeight="1">
      <c r="B67" s="7">
        <v>25</v>
      </c>
      <c r="C67" s="7">
        <f>'25th'!O72</f>
        <v>0</v>
      </c>
      <c r="D67" s="62">
        <f t="shared" si="10"/>
        <v>0</v>
      </c>
      <c r="E67" s="54">
        <f>'25th'!E132</f>
        <v>0</v>
      </c>
      <c r="F67" s="54">
        <f>'25th'!F132</f>
        <v>0</v>
      </c>
      <c r="G67" s="54" t="str">
        <f t="shared" si="8"/>
        <v/>
      </c>
      <c r="H67" s="54" t="e">
        <f>'25th'!I132</f>
        <v>#DIV/0!</v>
      </c>
      <c r="I67" s="54">
        <f>'25th'!J132</f>
        <v>0</v>
      </c>
      <c r="K67" s="12"/>
      <c r="L67" s="7">
        <f>'25th'!D132</f>
        <v>0</v>
      </c>
      <c r="M67" s="14"/>
      <c r="N67" s="54">
        <f>'25th'!P132</f>
        <v>0</v>
      </c>
      <c r="O67" s="54">
        <f>'25th'!Q132</f>
        <v>0</v>
      </c>
      <c r="P67" s="54">
        <f>'25th'!R132</f>
        <v>0</v>
      </c>
      <c r="Q67" s="54" t="str">
        <f t="shared" si="9"/>
        <v/>
      </c>
      <c r="S67" s="54">
        <f>'25th'!U132</f>
        <v>0</v>
      </c>
      <c r="T67" s="54">
        <f>'25th'!V132</f>
        <v>0</v>
      </c>
      <c r="U67" s="54">
        <f>'25th'!W132</f>
        <v>0</v>
      </c>
      <c r="V67" s="54">
        <f>'25th'!V133</f>
        <v>0</v>
      </c>
      <c r="W67" s="54">
        <f>'25th'!Y132</f>
        <v>0</v>
      </c>
      <c r="X67" s="54">
        <f>'25th'!Z132</f>
        <v>0</v>
      </c>
      <c r="Y67" s="54">
        <f>'25th'!AA132</f>
        <v>0</v>
      </c>
      <c r="Z67" s="54">
        <f>'25th'!AB132</f>
        <v>0</v>
      </c>
      <c r="AA67" s="54">
        <f>'25th'!AC132</f>
        <v>0</v>
      </c>
      <c r="AB67" s="54">
        <f>'25th'!AD132</f>
        <v>0</v>
      </c>
      <c r="AC67" s="54">
        <f>'25th'!AE132</f>
        <v>0</v>
      </c>
      <c r="AD67" s="54">
        <f>'25th'!AF132</f>
        <v>0</v>
      </c>
      <c r="AE67" s="54">
        <f>'25th'!AG132</f>
        <v>0</v>
      </c>
      <c r="AF67" s="54">
        <f>'25th'!AH132</f>
        <v>0</v>
      </c>
      <c r="AG67" s="287" t="e">
        <f>'25th'!AI132</f>
        <v>#DIV/0!</v>
      </c>
      <c r="AH67" s="287" t="e">
        <f>'25th'!AJ132</f>
        <v>#DIV/0!</v>
      </c>
      <c r="AI67" s="230"/>
      <c r="AJ67" s="54">
        <f>'25th'!AM132</f>
        <v>0</v>
      </c>
      <c r="AK67" s="54">
        <f>'25th'!AN132</f>
        <v>0</v>
      </c>
      <c r="AL67" s="54">
        <f>'25th'!AO132</f>
        <v>0</v>
      </c>
      <c r="AM67" s="54">
        <f>'25th'!AP132</f>
        <v>0</v>
      </c>
      <c r="AN67" s="54">
        <f>'25th'!AQ132</f>
        <v>0</v>
      </c>
      <c r="AO67" s="54">
        <f>'25th'!AR132</f>
        <v>0</v>
      </c>
      <c r="AP67" s="54">
        <f>'25th'!AS132</f>
        <v>0</v>
      </c>
      <c r="AQ67" s="54">
        <f>'25th'!AT132</f>
        <v>0</v>
      </c>
      <c r="AR67" s="54">
        <f>'25th'!AU132</f>
        <v>0</v>
      </c>
      <c r="AS67" s="54">
        <f>'25th'!AV132</f>
        <v>0</v>
      </c>
      <c r="AT67" s="54">
        <f>'25th'!AW132</f>
        <v>0</v>
      </c>
      <c r="AU67" s="54">
        <f>'25th'!AX132</f>
        <v>0</v>
      </c>
      <c r="AV67" s="54">
        <f>'25th'!AY132</f>
        <v>0</v>
      </c>
      <c r="AW67" s="54">
        <f>'25th'!AZ132</f>
        <v>0</v>
      </c>
      <c r="AX67" s="54">
        <f>'25th'!BA132</f>
        <v>0</v>
      </c>
      <c r="AY67" s="54">
        <f>'25th'!BB132</f>
        <v>0</v>
      </c>
      <c r="AZ67" s="12"/>
      <c r="BA67" s="13"/>
      <c r="BB67" s="14"/>
    </row>
    <row r="68" spans="2:54" ht="21" customHeight="1">
      <c r="B68" s="7">
        <v>26</v>
      </c>
      <c r="C68" s="7">
        <f>'26th'!O72</f>
        <v>0</v>
      </c>
      <c r="D68" s="62">
        <f t="shared" si="10"/>
        <v>0</v>
      </c>
      <c r="E68" s="54">
        <f>'26th'!E132</f>
        <v>0</v>
      </c>
      <c r="F68" s="54">
        <f>'26th'!F132</f>
        <v>0</v>
      </c>
      <c r="G68" s="54" t="str">
        <f t="shared" si="8"/>
        <v/>
      </c>
      <c r="H68" s="54" t="e">
        <f>'26th'!I132</f>
        <v>#DIV/0!</v>
      </c>
      <c r="I68" s="54">
        <f>'26th'!J132</f>
        <v>0</v>
      </c>
      <c r="K68" s="12"/>
      <c r="L68" s="7">
        <f>'26th'!D132</f>
        <v>0</v>
      </c>
      <c r="M68" s="14"/>
      <c r="N68" s="54">
        <f>'26th'!P132</f>
        <v>0</v>
      </c>
      <c r="O68" s="54">
        <f>'26th'!Q132</f>
        <v>0</v>
      </c>
      <c r="P68" s="54">
        <f>'26th'!R132</f>
        <v>0</v>
      </c>
      <c r="Q68" s="54" t="str">
        <f t="shared" si="9"/>
        <v/>
      </c>
      <c r="S68" s="54">
        <f>'26th'!U132</f>
        <v>0</v>
      </c>
      <c r="T68" s="54">
        <f>'26th'!V132</f>
        <v>0</v>
      </c>
      <c r="U68" s="54">
        <f>'26th'!W132</f>
        <v>0</v>
      </c>
      <c r="V68" s="54">
        <f>'26th'!V133</f>
        <v>0</v>
      </c>
      <c r="W68" s="54">
        <f>'26th'!Y132</f>
        <v>0</v>
      </c>
      <c r="X68" s="54">
        <f>'26th'!Z132</f>
        <v>0</v>
      </c>
      <c r="Y68" s="54">
        <f>'26th'!AA132</f>
        <v>0</v>
      </c>
      <c r="Z68" s="54">
        <f>'26th'!AB132</f>
        <v>0</v>
      </c>
      <c r="AA68" s="54">
        <f>'26th'!AC132</f>
        <v>0</v>
      </c>
      <c r="AB68" s="54">
        <f>'26th'!AD132</f>
        <v>0</v>
      </c>
      <c r="AC68" s="54">
        <f>'26th'!AE132</f>
        <v>0</v>
      </c>
      <c r="AD68" s="54">
        <f>'26th'!AF132</f>
        <v>0</v>
      </c>
      <c r="AE68" s="54">
        <f>'26th'!AG132</f>
        <v>0</v>
      </c>
      <c r="AF68" s="54">
        <f>'26th'!AH132</f>
        <v>0</v>
      </c>
      <c r="AG68" s="287" t="e">
        <f>'26th'!AI132</f>
        <v>#DIV/0!</v>
      </c>
      <c r="AH68" s="287" t="e">
        <f>'26th'!AJ132</f>
        <v>#DIV/0!</v>
      </c>
      <c r="AI68" s="230"/>
      <c r="AJ68" s="54">
        <f>'26th'!AM132</f>
        <v>0</v>
      </c>
      <c r="AK68" s="54">
        <f>'26th'!AN132</f>
        <v>0</v>
      </c>
      <c r="AL68" s="54">
        <f>'26th'!AO132</f>
        <v>0</v>
      </c>
      <c r="AM68" s="54">
        <f>'26th'!AP132</f>
        <v>0</v>
      </c>
      <c r="AN68" s="54">
        <f>'26th'!AQ132</f>
        <v>0</v>
      </c>
      <c r="AO68" s="54">
        <f>'26th'!AR132</f>
        <v>0</v>
      </c>
      <c r="AP68" s="54">
        <f>'26th'!AS132</f>
        <v>0</v>
      </c>
      <c r="AQ68" s="54">
        <f>'26th'!AT132</f>
        <v>0</v>
      </c>
      <c r="AR68" s="54">
        <f>'26th'!AU132</f>
        <v>0</v>
      </c>
      <c r="AS68" s="54">
        <f>'26th'!AV132</f>
        <v>0</v>
      </c>
      <c r="AT68" s="54">
        <f>'26th'!AW132</f>
        <v>0</v>
      </c>
      <c r="AU68" s="54">
        <f>'26th'!AX132</f>
        <v>0</v>
      </c>
      <c r="AV68" s="54">
        <f>'26th'!AY132</f>
        <v>0</v>
      </c>
      <c r="AW68" s="54">
        <f>'26th'!AZ132</f>
        <v>0</v>
      </c>
      <c r="AX68" s="54">
        <f>'26th'!BA132</f>
        <v>0</v>
      </c>
      <c r="AY68" s="54">
        <f>'26th'!BB132</f>
        <v>0</v>
      </c>
      <c r="AZ68" s="12"/>
      <c r="BA68" s="13"/>
      <c r="BB68" s="14"/>
    </row>
    <row r="69" spans="2:54" ht="21" customHeight="1">
      <c r="B69" s="7">
        <v>27</v>
      </c>
      <c r="C69" s="7">
        <f>'27th'!O72</f>
        <v>0</v>
      </c>
      <c r="D69" s="62">
        <f t="shared" si="10"/>
        <v>0</v>
      </c>
      <c r="E69" s="54">
        <f>'27th'!E132</f>
        <v>0</v>
      </c>
      <c r="F69" s="54">
        <f>'27th'!F132</f>
        <v>0</v>
      </c>
      <c r="G69" s="54" t="str">
        <f t="shared" si="8"/>
        <v/>
      </c>
      <c r="H69" s="54" t="e">
        <f>'27th'!I132</f>
        <v>#DIV/0!</v>
      </c>
      <c r="I69" s="54">
        <f>'27th'!J132</f>
        <v>0</v>
      </c>
      <c r="K69" s="12"/>
      <c r="L69" s="7">
        <f>'27th'!D132</f>
        <v>0</v>
      </c>
      <c r="M69" s="14"/>
      <c r="N69" s="54">
        <f>'27th'!P132</f>
        <v>0</v>
      </c>
      <c r="O69" s="54">
        <f>'27th'!Q132</f>
        <v>0</v>
      </c>
      <c r="P69" s="54">
        <f>'27th'!R132</f>
        <v>0</v>
      </c>
      <c r="Q69" s="54" t="str">
        <f t="shared" si="9"/>
        <v/>
      </c>
      <c r="S69" s="54">
        <f>'27th'!U132</f>
        <v>0</v>
      </c>
      <c r="T69" s="54">
        <f>'27th'!V132</f>
        <v>0</v>
      </c>
      <c r="U69" s="54">
        <f>'27th'!W132</f>
        <v>0</v>
      </c>
      <c r="V69" s="54">
        <f>'27th'!V133</f>
        <v>0</v>
      </c>
      <c r="W69" s="54">
        <f>'27th'!Y132</f>
        <v>0</v>
      </c>
      <c r="X69" s="54">
        <f>'27th'!Z132</f>
        <v>0</v>
      </c>
      <c r="Y69" s="54">
        <f>'27th'!AA132</f>
        <v>0</v>
      </c>
      <c r="Z69" s="54">
        <f>'27th'!AB132</f>
        <v>0</v>
      </c>
      <c r="AA69" s="54">
        <f>'27th'!AC132</f>
        <v>0</v>
      </c>
      <c r="AB69" s="54">
        <f>'27th'!AD132</f>
        <v>0</v>
      </c>
      <c r="AC69" s="54">
        <f>'27th'!AE132</f>
        <v>0</v>
      </c>
      <c r="AD69" s="54">
        <f>'27th'!AF132</f>
        <v>0</v>
      </c>
      <c r="AE69" s="54">
        <f>'27th'!AG132</f>
        <v>0</v>
      </c>
      <c r="AF69" s="54">
        <f>'27th'!AH132</f>
        <v>0</v>
      </c>
      <c r="AG69" s="287" t="e">
        <f>'27th'!AI132</f>
        <v>#DIV/0!</v>
      </c>
      <c r="AH69" s="287" t="e">
        <f>'27th'!AJ132</f>
        <v>#DIV/0!</v>
      </c>
      <c r="AI69" s="230"/>
      <c r="AJ69" s="54">
        <f>'27th'!AM132</f>
        <v>0</v>
      </c>
      <c r="AK69" s="54">
        <f>'27th'!AN132</f>
        <v>0</v>
      </c>
      <c r="AL69" s="54">
        <f>'27th'!AO132</f>
        <v>0</v>
      </c>
      <c r="AM69" s="54">
        <f>'27th'!AP132</f>
        <v>0</v>
      </c>
      <c r="AN69" s="54">
        <f>'27th'!AQ132</f>
        <v>0</v>
      </c>
      <c r="AO69" s="54">
        <f>'27th'!AR132</f>
        <v>0</v>
      </c>
      <c r="AP69" s="54">
        <f>'27th'!AS132</f>
        <v>0</v>
      </c>
      <c r="AQ69" s="54">
        <f>'27th'!AT132</f>
        <v>0</v>
      </c>
      <c r="AR69" s="54">
        <f>'27th'!AU132</f>
        <v>0</v>
      </c>
      <c r="AS69" s="54">
        <f>'27th'!AV132</f>
        <v>0</v>
      </c>
      <c r="AT69" s="54">
        <f>'27th'!AW132</f>
        <v>0</v>
      </c>
      <c r="AU69" s="54">
        <f>'27th'!AX132</f>
        <v>0</v>
      </c>
      <c r="AV69" s="54">
        <f>'27th'!AY132</f>
        <v>0</v>
      </c>
      <c r="AW69" s="54">
        <f>'27th'!AZ132</f>
        <v>0</v>
      </c>
      <c r="AX69" s="54">
        <f>'27th'!BA132</f>
        <v>0</v>
      </c>
      <c r="AY69" s="54">
        <f>'27th'!BB132</f>
        <v>0</v>
      </c>
      <c r="AZ69" s="12"/>
      <c r="BA69" s="13"/>
      <c r="BB69" s="14"/>
    </row>
    <row r="70" spans="2:54" ht="21" customHeight="1">
      <c r="B70" s="7">
        <v>28</v>
      </c>
      <c r="C70" s="7">
        <f>'28th'!O72</f>
        <v>0</v>
      </c>
      <c r="D70" s="62">
        <f t="shared" si="10"/>
        <v>0</v>
      </c>
      <c r="E70" s="54">
        <f>'28th'!E132</f>
        <v>0</v>
      </c>
      <c r="F70" s="54">
        <f>'28th'!F132</f>
        <v>0</v>
      </c>
      <c r="G70" s="54" t="str">
        <f t="shared" si="8"/>
        <v/>
      </c>
      <c r="H70" s="54" t="e">
        <f>'28th'!I132</f>
        <v>#DIV/0!</v>
      </c>
      <c r="I70" s="54">
        <f>'28th'!J132</f>
        <v>0</v>
      </c>
      <c r="K70" s="12"/>
      <c r="L70" s="7">
        <f>'28th'!D132</f>
        <v>0</v>
      </c>
      <c r="M70" s="14"/>
      <c r="N70" s="54">
        <f>'28th'!P132</f>
        <v>0</v>
      </c>
      <c r="O70" s="54">
        <f>'28th'!Q132</f>
        <v>0</v>
      </c>
      <c r="P70" s="54">
        <f>'28th'!R132</f>
        <v>0</v>
      </c>
      <c r="Q70" s="54" t="str">
        <f t="shared" si="9"/>
        <v/>
      </c>
      <c r="S70" s="54">
        <f>'28th'!U132</f>
        <v>0</v>
      </c>
      <c r="T70" s="54">
        <f>'28th'!V132</f>
        <v>0</v>
      </c>
      <c r="U70" s="54">
        <f>'28th'!W132</f>
        <v>0</v>
      </c>
      <c r="V70" s="54">
        <f>'28th'!V133</f>
        <v>0</v>
      </c>
      <c r="W70" s="54">
        <f>'28th'!Y132</f>
        <v>0</v>
      </c>
      <c r="X70" s="54">
        <f>'28th'!Z132</f>
        <v>0</v>
      </c>
      <c r="Y70" s="54">
        <f>'28th'!AA132</f>
        <v>0</v>
      </c>
      <c r="Z70" s="54">
        <f>'28th'!AB132</f>
        <v>0</v>
      </c>
      <c r="AA70" s="54">
        <f>'28th'!AC132</f>
        <v>0</v>
      </c>
      <c r="AB70" s="54">
        <f>'28th'!AD132</f>
        <v>0</v>
      </c>
      <c r="AC70" s="54">
        <f>'28th'!AE132</f>
        <v>0</v>
      </c>
      <c r="AD70" s="54">
        <f>'28th'!AF132</f>
        <v>0</v>
      </c>
      <c r="AE70" s="54">
        <f>'28th'!AG132</f>
        <v>0</v>
      </c>
      <c r="AF70" s="54">
        <f>'28th'!AH132</f>
        <v>0</v>
      </c>
      <c r="AG70" s="287" t="e">
        <f>'28th'!AI132</f>
        <v>#DIV/0!</v>
      </c>
      <c r="AH70" s="287" t="e">
        <f>'28th'!AJ132</f>
        <v>#DIV/0!</v>
      </c>
      <c r="AI70" s="230"/>
      <c r="AJ70" s="54">
        <f>'28th'!AM132</f>
        <v>0</v>
      </c>
      <c r="AK70" s="54">
        <f>'28th'!AN132</f>
        <v>0</v>
      </c>
      <c r="AL70" s="54">
        <f>'28th'!AO132</f>
        <v>0</v>
      </c>
      <c r="AM70" s="54">
        <f>'28th'!AP132</f>
        <v>0</v>
      </c>
      <c r="AN70" s="54">
        <f>'28th'!AQ132</f>
        <v>0</v>
      </c>
      <c r="AO70" s="54">
        <f>'28th'!AR132</f>
        <v>0</v>
      </c>
      <c r="AP70" s="54">
        <f>'28th'!AS132</f>
        <v>0</v>
      </c>
      <c r="AQ70" s="54">
        <f>'28th'!AT132</f>
        <v>0</v>
      </c>
      <c r="AR70" s="54">
        <f>'28th'!AU132</f>
        <v>0</v>
      </c>
      <c r="AS70" s="54">
        <f>'28th'!AV132</f>
        <v>0</v>
      </c>
      <c r="AT70" s="54">
        <f>'28th'!AW132</f>
        <v>0</v>
      </c>
      <c r="AU70" s="54">
        <f>'28th'!AX132</f>
        <v>0</v>
      </c>
      <c r="AV70" s="54">
        <f>'28th'!AY132</f>
        <v>0</v>
      </c>
      <c r="AW70" s="54">
        <f>'28th'!AZ132</f>
        <v>0</v>
      </c>
      <c r="AX70" s="54">
        <f>'28th'!BA132</f>
        <v>0</v>
      </c>
      <c r="AY70" s="54">
        <f>'28th'!BB132</f>
        <v>0</v>
      </c>
      <c r="AZ70" s="12"/>
      <c r="BA70" s="13"/>
      <c r="BB70" s="14"/>
    </row>
    <row r="71" spans="2:54" ht="21" customHeight="1">
      <c r="B71" s="7">
        <v>29</v>
      </c>
      <c r="C71" s="7">
        <f>'29th'!O72</f>
        <v>0</v>
      </c>
      <c r="D71" s="62">
        <f t="shared" si="10"/>
        <v>0</v>
      </c>
      <c r="E71" s="54">
        <f>'29th'!E132</f>
        <v>0</v>
      </c>
      <c r="F71" s="54">
        <f>'29th'!F132</f>
        <v>0</v>
      </c>
      <c r="G71" s="54" t="str">
        <f t="shared" si="8"/>
        <v/>
      </c>
      <c r="H71" s="54" t="e">
        <f>'29th'!I132</f>
        <v>#DIV/0!</v>
      </c>
      <c r="I71" s="54">
        <f>'29th'!J132</f>
        <v>0</v>
      </c>
      <c r="K71" s="12"/>
      <c r="L71" s="7">
        <f>'29th'!D132</f>
        <v>0</v>
      </c>
      <c r="M71" s="14"/>
      <c r="N71" s="54">
        <f>'29th'!P132</f>
        <v>0</v>
      </c>
      <c r="O71" s="54">
        <f>'29th'!Q132</f>
        <v>0</v>
      </c>
      <c r="P71" s="54">
        <f>'29th'!R132</f>
        <v>0</v>
      </c>
      <c r="Q71" s="54" t="str">
        <f t="shared" si="9"/>
        <v/>
      </c>
      <c r="S71" s="54">
        <f>'29th'!U132</f>
        <v>0</v>
      </c>
      <c r="T71" s="54">
        <f>'29th'!V132</f>
        <v>0</v>
      </c>
      <c r="U71" s="54">
        <f>'29th'!W132</f>
        <v>0</v>
      </c>
      <c r="V71" s="54">
        <f>'29th'!V133</f>
        <v>0</v>
      </c>
      <c r="W71" s="54">
        <f>'29th'!Y132</f>
        <v>0</v>
      </c>
      <c r="X71" s="54">
        <f>'29th'!Z132</f>
        <v>0</v>
      </c>
      <c r="Y71" s="54">
        <f>'29th'!AA132</f>
        <v>0</v>
      </c>
      <c r="Z71" s="54">
        <f>'29th'!AB132</f>
        <v>0</v>
      </c>
      <c r="AA71" s="54">
        <f>'29th'!AC132</f>
        <v>0</v>
      </c>
      <c r="AB71" s="54">
        <f>'29th'!AD132</f>
        <v>0</v>
      </c>
      <c r="AC71" s="54">
        <f>'29th'!AE132</f>
        <v>0</v>
      </c>
      <c r="AD71" s="54">
        <f>'29th'!AF132</f>
        <v>0</v>
      </c>
      <c r="AE71" s="54">
        <f>'29th'!AG132</f>
        <v>0</v>
      </c>
      <c r="AF71" s="54">
        <f>'29th'!AH132</f>
        <v>0</v>
      </c>
      <c r="AG71" s="287" t="e">
        <f>'29th'!AI132</f>
        <v>#DIV/0!</v>
      </c>
      <c r="AH71" s="287" t="e">
        <f>'29th'!AJ132</f>
        <v>#DIV/0!</v>
      </c>
      <c r="AI71" s="230"/>
      <c r="AJ71" s="54">
        <f>'29th'!AM132</f>
        <v>0</v>
      </c>
      <c r="AK71" s="54">
        <f>'29th'!AN132</f>
        <v>0</v>
      </c>
      <c r="AL71" s="54">
        <f>'29th'!AO132</f>
        <v>0</v>
      </c>
      <c r="AM71" s="54">
        <f>'29th'!AP132</f>
        <v>0</v>
      </c>
      <c r="AN71" s="54">
        <f>'29th'!AQ132</f>
        <v>0</v>
      </c>
      <c r="AO71" s="54">
        <f>'29th'!AR132</f>
        <v>0</v>
      </c>
      <c r="AP71" s="54">
        <f>'29th'!AS132</f>
        <v>0</v>
      </c>
      <c r="AQ71" s="54">
        <f>'29th'!AT132</f>
        <v>0</v>
      </c>
      <c r="AR71" s="54">
        <f>'29th'!AU132</f>
        <v>0</v>
      </c>
      <c r="AS71" s="54">
        <f>'29th'!AV132</f>
        <v>0</v>
      </c>
      <c r="AT71" s="54">
        <f>'29th'!AW132</f>
        <v>0</v>
      </c>
      <c r="AU71" s="54">
        <f>'29th'!AX132</f>
        <v>0</v>
      </c>
      <c r="AV71" s="54">
        <f>'29th'!AY132</f>
        <v>0</v>
      </c>
      <c r="AW71" s="54">
        <f>'29th'!AZ132</f>
        <v>0</v>
      </c>
      <c r="AX71" s="54">
        <f>'29th'!BA132</f>
        <v>0</v>
      </c>
      <c r="AY71" s="54">
        <f>'29th'!BB132</f>
        <v>0</v>
      </c>
      <c r="AZ71" s="12"/>
      <c r="BA71" s="13"/>
      <c r="BB71" s="14"/>
    </row>
    <row r="72" spans="2:54" ht="21" customHeight="1">
      <c r="B72" s="7">
        <v>30</v>
      </c>
      <c r="C72" s="7">
        <f>'30th'!O72</f>
        <v>0</v>
      </c>
      <c r="D72" s="62">
        <f t="shared" si="10"/>
        <v>0</v>
      </c>
      <c r="E72" s="54">
        <f>'30th'!E132</f>
        <v>0</v>
      </c>
      <c r="F72" s="54">
        <f>'30th'!F132</f>
        <v>0</v>
      </c>
      <c r="G72" s="54" t="str">
        <f t="shared" si="8"/>
        <v/>
      </c>
      <c r="H72" s="54" t="e">
        <f>'30th'!I132</f>
        <v>#DIV/0!</v>
      </c>
      <c r="I72" s="54">
        <f>'30th'!J132</f>
        <v>0</v>
      </c>
      <c r="K72" s="12"/>
      <c r="L72" s="7">
        <f>'30th'!D132</f>
        <v>0</v>
      </c>
      <c r="M72" s="14"/>
      <c r="N72" s="54">
        <f>'30th'!P132</f>
        <v>0</v>
      </c>
      <c r="O72" s="54">
        <f>'30th'!Q132</f>
        <v>0</v>
      </c>
      <c r="P72" s="54">
        <f>'30th'!R132</f>
        <v>0</v>
      </c>
      <c r="Q72" s="54" t="str">
        <f t="shared" si="9"/>
        <v/>
      </c>
      <c r="S72" s="54">
        <f>'30th'!U132</f>
        <v>0</v>
      </c>
      <c r="T72" s="54">
        <f>'30th'!V132</f>
        <v>0</v>
      </c>
      <c r="U72" s="54">
        <f>'30th'!W132</f>
        <v>0</v>
      </c>
      <c r="V72" s="54">
        <f>'30th'!V133</f>
        <v>0</v>
      </c>
      <c r="W72" s="54">
        <f>'30th'!Y132</f>
        <v>0</v>
      </c>
      <c r="X72" s="54">
        <f>'30th'!Z132</f>
        <v>0</v>
      </c>
      <c r="Y72" s="54">
        <f>'30th'!AA132</f>
        <v>0</v>
      </c>
      <c r="Z72" s="54">
        <f>'30th'!AB132</f>
        <v>0</v>
      </c>
      <c r="AA72" s="54">
        <f>'30th'!AC132</f>
        <v>0</v>
      </c>
      <c r="AB72" s="54">
        <f>'30th'!AD132</f>
        <v>0</v>
      </c>
      <c r="AC72" s="54">
        <f>'30th'!AE132</f>
        <v>0</v>
      </c>
      <c r="AD72" s="54">
        <f>'30th'!AF132</f>
        <v>0</v>
      </c>
      <c r="AE72" s="54">
        <f>'30th'!AG132</f>
        <v>0</v>
      </c>
      <c r="AF72" s="54">
        <f>'30th'!AH132</f>
        <v>0</v>
      </c>
      <c r="AG72" s="287" t="e">
        <f>'30th'!AI132</f>
        <v>#DIV/0!</v>
      </c>
      <c r="AH72" s="287" t="e">
        <f>'30th'!AJ132</f>
        <v>#DIV/0!</v>
      </c>
      <c r="AI72" s="230"/>
      <c r="AJ72" s="54">
        <f>'30th'!AM132</f>
        <v>0</v>
      </c>
      <c r="AK72" s="54">
        <f>'30th'!AN132</f>
        <v>0</v>
      </c>
      <c r="AL72" s="54">
        <f>'30th'!AO132</f>
        <v>0</v>
      </c>
      <c r="AM72" s="54">
        <f>'30th'!AP132</f>
        <v>0</v>
      </c>
      <c r="AN72" s="54">
        <f>'30th'!AQ132</f>
        <v>0</v>
      </c>
      <c r="AO72" s="54">
        <f>'30th'!AR132</f>
        <v>0</v>
      </c>
      <c r="AP72" s="54">
        <f>'30th'!AS132</f>
        <v>0</v>
      </c>
      <c r="AQ72" s="54">
        <f>'30th'!AT132</f>
        <v>0</v>
      </c>
      <c r="AR72" s="54">
        <f>'30th'!AU132</f>
        <v>0</v>
      </c>
      <c r="AS72" s="54">
        <f>'30th'!AV132</f>
        <v>0</v>
      </c>
      <c r="AT72" s="54">
        <f>'30th'!AW132</f>
        <v>0</v>
      </c>
      <c r="AU72" s="54">
        <f>'30th'!AX132</f>
        <v>0</v>
      </c>
      <c r="AV72" s="54">
        <f>'30th'!AY132</f>
        <v>0</v>
      </c>
      <c r="AW72" s="54">
        <f>'30th'!AZ132</f>
        <v>0</v>
      </c>
      <c r="AX72" s="54">
        <f>'30th'!BA132</f>
        <v>0</v>
      </c>
      <c r="AY72" s="54">
        <f>'30th'!BB132</f>
        <v>0</v>
      </c>
      <c r="AZ72" s="12"/>
      <c r="BA72" s="13"/>
      <c r="BB72" s="14"/>
    </row>
    <row r="73" spans="2:54" ht="21" customHeight="1">
      <c r="B73" s="7">
        <v>31</v>
      </c>
      <c r="C73" s="7">
        <f>'31th'!O72</f>
        <v>0</v>
      </c>
      <c r="D73" s="62">
        <f t="shared" si="10"/>
        <v>0</v>
      </c>
      <c r="E73" s="54">
        <f>'31th'!E132</f>
        <v>0</v>
      </c>
      <c r="F73" s="54">
        <f>'31th'!F132</f>
        <v>0</v>
      </c>
      <c r="G73" s="54" t="str">
        <f t="shared" si="8"/>
        <v/>
      </c>
      <c r="H73" s="54" t="e">
        <f>'31th'!I132</f>
        <v>#DIV/0!</v>
      </c>
      <c r="I73" s="54">
        <f>'31th'!J132</f>
        <v>0</v>
      </c>
      <c r="K73" s="12"/>
      <c r="L73" s="7">
        <f>'31th'!D132</f>
        <v>0</v>
      </c>
      <c r="M73" s="14"/>
      <c r="N73" s="54">
        <f>'31th'!P132</f>
        <v>0</v>
      </c>
      <c r="O73" s="54">
        <f>'31th'!Q132</f>
        <v>0</v>
      </c>
      <c r="P73" s="54">
        <f>'31th'!R132</f>
        <v>0</v>
      </c>
      <c r="Q73" s="54" t="str">
        <f t="shared" si="9"/>
        <v/>
      </c>
      <c r="S73" s="54">
        <f>'31th'!U132</f>
        <v>0</v>
      </c>
      <c r="T73" s="54">
        <f>'31th'!V132</f>
        <v>0</v>
      </c>
      <c r="U73" s="54">
        <f>'31th'!W132</f>
        <v>0</v>
      </c>
      <c r="V73" s="54">
        <f>'31th'!V133</f>
        <v>0</v>
      </c>
      <c r="W73" s="54">
        <f>'31th'!Y132</f>
        <v>0</v>
      </c>
      <c r="X73" s="54">
        <f>'31th'!Z132</f>
        <v>0</v>
      </c>
      <c r="Y73" s="54">
        <f>'31th'!AA132</f>
        <v>0</v>
      </c>
      <c r="Z73" s="54">
        <f>'31th'!AB132</f>
        <v>0</v>
      </c>
      <c r="AA73" s="54">
        <f>'31th'!AC132</f>
        <v>0</v>
      </c>
      <c r="AB73" s="54">
        <f>'31th'!AD132</f>
        <v>0</v>
      </c>
      <c r="AC73" s="54">
        <f>'31th'!AE132</f>
        <v>0</v>
      </c>
      <c r="AD73" s="54">
        <f>'31th'!AF132</f>
        <v>0</v>
      </c>
      <c r="AE73" s="54">
        <f>'31th'!AG132</f>
        <v>0</v>
      </c>
      <c r="AF73" s="54">
        <f>'31th'!AH132</f>
        <v>0</v>
      </c>
      <c r="AG73" s="287" t="e">
        <f>'31th'!AI132</f>
        <v>#DIV/0!</v>
      </c>
      <c r="AH73" s="287" t="e">
        <f>'31th'!AJ132</f>
        <v>#DIV/0!</v>
      </c>
      <c r="AI73" s="230"/>
      <c r="AJ73" s="54">
        <f>'31th'!AM132</f>
        <v>0</v>
      </c>
      <c r="AK73" s="54">
        <f>'31th'!AN132</f>
        <v>0</v>
      </c>
      <c r="AL73" s="54">
        <f>'31th'!AO132</f>
        <v>0</v>
      </c>
      <c r="AM73" s="54">
        <f>'31th'!AP132</f>
        <v>0</v>
      </c>
      <c r="AN73" s="54">
        <f>'31th'!AQ132</f>
        <v>0</v>
      </c>
      <c r="AO73" s="54">
        <f>'31th'!AR132</f>
        <v>0</v>
      </c>
      <c r="AP73" s="54">
        <f>'31th'!AS132</f>
        <v>0</v>
      </c>
      <c r="AQ73" s="54">
        <f>'31th'!AT132</f>
        <v>0</v>
      </c>
      <c r="AR73" s="54">
        <f>'31th'!AU132</f>
        <v>0</v>
      </c>
      <c r="AS73" s="54">
        <f>'31th'!AV132</f>
        <v>0</v>
      </c>
      <c r="AT73" s="54">
        <f>'31th'!AW132</f>
        <v>0</v>
      </c>
      <c r="AU73" s="54">
        <f>'31th'!AX132</f>
        <v>0</v>
      </c>
      <c r="AV73" s="54">
        <f>'31th'!AY132</f>
        <v>0</v>
      </c>
      <c r="AW73" s="54">
        <f>'31th'!AZ132</f>
        <v>0</v>
      </c>
      <c r="AX73" s="54">
        <f>'31th'!BA132</f>
        <v>0</v>
      </c>
      <c r="AY73" s="54">
        <f>'31th'!BB132</f>
        <v>0</v>
      </c>
      <c r="AZ73" s="12"/>
      <c r="BA73" s="13"/>
      <c r="BB73" s="14"/>
    </row>
    <row r="74" spans="2:54" ht="21" customHeight="1">
      <c r="B74" s="59" t="s">
        <v>120</v>
      </c>
      <c r="C74" s="28"/>
      <c r="D74" s="6"/>
      <c r="E74" s="54">
        <f>SUM(E43:E73)</f>
        <v>0</v>
      </c>
      <c r="F74" s="54">
        <f>SUM(F43:F73)</f>
        <v>0</v>
      </c>
      <c r="G74" s="54" t="str">
        <f t="shared" si="8"/>
        <v/>
      </c>
      <c r="H74" s="54" t="e">
        <f>AVERAGE(H43:H73)</f>
        <v>#DIV/0!</v>
      </c>
      <c r="I74" s="54">
        <f>SUM(I43:I73)</f>
        <v>0</v>
      </c>
      <c r="K74" s="7"/>
      <c r="L74" s="7">
        <f>SUM(L43:L73)</f>
        <v>0</v>
      </c>
      <c r="M74" s="7"/>
      <c r="N74" s="7">
        <f>SUM(N43:N73)</f>
        <v>0</v>
      </c>
      <c r="O74" s="54">
        <f>SUM(O43:O73)</f>
        <v>0</v>
      </c>
      <c r="P74" s="54">
        <f>SUM(P43:P73)</f>
        <v>0</v>
      </c>
      <c r="Q74" s="54" t="e">
        <f>IF(P74="","",O74/(P74/60))</f>
        <v>#DIV/0!</v>
      </c>
      <c r="S74" s="54">
        <f t="shared" ref="S74:X74" si="11">SUM(S43:S73)</f>
        <v>0</v>
      </c>
      <c r="T74" s="54">
        <f t="shared" si="11"/>
        <v>0</v>
      </c>
      <c r="U74" s="54">
        <f t="shared" si="11"/>
        <v>0</v>
      </c>
      <c r="V74" s="7">
        <f t="shared" si="11"/>
        <v>0</v>
      </c>
      <c r="W74" s="31">
        <f t="shared" si="11"/>
        <v>0</v>
      </c>
      <c r="X74" s="31">
        <f t="shared" si="11"/>
        <v>0</v>
      </c>
      <c r="Y74" s="31">
        <f t="shared" ref="Y74:AF74" si="12">SUM(Y43:Y73)</f>
        <v>0</v>
      </c>
      <c r="Z74" s="31">
        <f t="shared" si="12"/>
        <v>0</v>
      </c>
      <c r="AA74" s="31">
        <f t="shared" si="12"/>
        <v>0</v>
      </c>
      <c r="AB74" s="31">
        <f t="shared" si="12"/>
        <v>0</v>
      </c>
      <c r="AC74" s="54">
        <f t="shared" si="12"/>
        <v>0</v>
      </c>
      <c r="AD74" s="54">
        <f t="shared" si="12"/>
        <v>0</v>
      </c>
      <c r="AE74" s="54">
        <f t="shared" si="12"/>
        <v>0</v>
      </c>
      <c r="AF74" s="54">
        <f t="shared" si="12"/>
        <v>0</v>
      </c>
      <c r="AG74" s="287" t="e">
        <f>AF74/U74</f>
        <v>#DIV/0!</v>
      </c>
      <c r="AH74" s="287" t="e">
        <f>(AF74+AE74)/U74</f>
        <v>#DIV/0!</v>
      </c>
      <c r="AI74" s="65"/>
      <c r="AJ74" s="7">
        <f>SUM(AJ43:AJ73)</f>
        <v>0</v>
      </c>
      <c r="AK74" s="7">
        <f>SUM(AK43:AK73)</f>
        <v>0</v>
      </c>
      <c r="AL74" s="7">
        <f t="shared" ref="AL74:AY74" si="13">SUM(AL43:AL73)</f>
        <v>0</v>
      </c>
      <c r="AM74" s="7">
        <f t="shared" si="13"/>
        <v>0</v>
      </c>
      <c r="AN74" s="7">
        <f t="shared" si="13"/>
        <v>0</v>
      </c>
      <c r="AO74" s="7">
        <f t="shared" si="13"/>
        <v>0</v>
      </c>
      <c r="AP74" s="7">
        <f t="shared" si="13"/>
        <v>0</v>
      </c>
      <c r="AQ74" s="7">
        <f t="shared" si="13"/>
        <v>0</v>
      </c>
      <c r="AR74" s="7">
        <f t="shared" si="13"/>
        <v>0</v>
      </c>
      <c r="AS74" s="7">
        <f t="shared" si="13"/>
        <v>0</v>
      </c>
      <c r="AT74" s="7">
        <f t="shared" si="13"/>
        <v>0</v>
      </c>
      <c r="AU74" s="7">
        <f t="shared" si="13"/>
        <v>0</v>
      </c>
      <c r="AV74" s="7">
        <f t="shared" si="13"/>
        <v>0</v>
      </c>
      <c r="AW74" s="7">
        <f t="shared" si="13"/>
        <v>0</v>
      </c>
      <c r="AX74" s="7">
        <f t="shared" si="13"/>
        <v>0</v>
      </c>
      <c r="AY74" s="7">
        <f t="shared" si="13"/>
        <v>0</v>
      </c>
      <c r="AZ74" s="8">
        <f>SUM(AK74:AX74)</f>
        <v>0</v>
      </c>
    </row>
    <row r="75" spans="2:54" ht="21" customHeight="1">
      <c r="B75" s="434"/>
      <c r="C75" s="434"/>
      <c r="D75" s="225"/>
      <c r="E75" s="226"/>
      <c r="F75" s="226"/>
      <c r="G75" s="226"/>
      <c r="H75" s="69"/>
      <c r="I75" s="69"/>
      <c r="L75" s="10"/>
      <c r="N75" s="9"/>
      <c r="O75" s="226"/>
      <c r="P75" s="226"/>
      <c r="Q75" s="226"/>
      <c r="S75" s="226"/>
      <c r="T75" s="226"/>
      <c r="U75" s="226"/>
      <c r="V75" s="9"/>
      <c r="W75" s="227"/>
      <c r="X75" s="227"/>
      <c r="Y75" s="9"/>
      <c r="Z75" s="9"/>
      <c r="AA75" s="9"/>
      <c r="AB75" s="9"/>
      <c r="AC75" s="9"/>
      <c r="AD75" s="9"/>
      <c r="AE75" s="226"/>
      <c r="AF75" s="226"/>
      <c r="AG75" s="228"/>
      <c r="AH75" s="228"/>
      <c r="AI75" s="10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</row>
    <row r="76" spans="2:54" ht="21" customHeight="1">
      <c r="B76" s="117">
        <v>1</v>
      </c>
      <c r="C76" s="117">
        <f>'1th'!O134</f>
        <v>0</v>
      </c>
      <c r="D76" s="231">
        <f>P76/60</f>
        <v>0</v>
      </c>
      <c r="E76" s="232">
        <f>'1th'!E194</f>
        <v>0</v>
      </c>
      <c r="F76" s="232">
        <f>'1th'!F194</f>
        <v>0</v>
      </c>
      <c r="G76" s="232" t="str">
        <f t="shared" ref="G76:G107" si="14">IF(F76=0,"",E76/(F76/60))</f>
        <v/>
      </c>
      <c r="H76" s="232" t="e">
        <f>'1th'!I194</f>
        <v>#DIV/0!</v>
      </c>
      <c r="I76" s="232">
        <f>'1th'!J194</f>
        <v>0</v>
      </c>
      <c r="J76" s="68"/>
      <c r="K76" s="233"/>
      <c r="L76" s="117">
        <f>'1th'!D194</f>
        <v>0</v>
      </c>
      <c r="M76" s="234"/>
      <c r="N76" s="232">
        <f>'1th'!P194</f>
        <v>0</v>
      </c>
      <c r="O76" s="232">
        <f>'1th'!Q194</f>
        <v>0</v>
      </c>
      <c r="P76" s="232">
        <f>'1th'!R194</f>
        <v>0</v>
      </c>
      <c r="Q76" s="232" t="str">
        <f t="shared" ref="Q76:Q106" si="15">IF(P76=0,"",O76/(P76/60))</f>
        <v/>
      </c>
      <c r="R76" s="68"/>
      <c r="S76" s="232">
        <f>'1th'!U194</f>
        <v>0</v>
      </c>
      <c r="T76" s="232">
        <f>'1th'!V194</f>
        <v>0</v>
      </c>
      <c r="U76" s="232">
        <f>'1th'!W194</f>
        <v>0</v>
      </c>
      <c r="V76" s="232">
        <f>'1th'!V196</f>
        <v>0</v>
      </c>
      <c r="W76" s="232">
        <f>'1th'!Y194</f>
        <v>0</v>
      </c>
      <c r="X76" s="232">
        <f>'1th'!Z194</f>
        <v>0</v>
      </c>
      <c r="Y76" s="232">
        <f>'1th'!AA194</f>
        <v>0</v>
      </c>
      <c r="Z76" s="232">
        <f>'1th'!AB194</f>
        <v>0</v>
      </c>
      <c r="AA76" s="232">
        <f>'1th'!AC194</f>
        <v>0</v>
      </c>
      <c r="AB76" s="232">
        <f>'1th'!AD194</f>
        <v>0</v>
      </c>
      <c r="AC76" s="232">
        <f>'1th'!AE194</f>
        <v>0</v>
      </c>
      <c r="AD76" s="232">
        <f>'1th'!AF194</f>
        <v>0</v>
      </c>
      <c r="AE76" s="232">
        <f>'1th'!AG194</f>
        <v>0</v>
      </c>
      <c r="AF76" s="232">
        <f>'1th'!AH194</f>
        <v>0</v>
      </c>
      <c r="AG76" s="286" t="e">
        <f>'1th'!AI194</f>
        <v>#DIV/0!</v>
      </c>
      <c r="AH76" s="286" t="e">
        <f>'1th'!AJ194</f>
        <v>#DIV/0!</v>
      </c>
      <c r="AI76" s="235"/>
      <c r="AJ76" s="232">
        <f>'1th'!AM194</f>
        <v>0</v>
      </c>
      <c r="AK76" s="232">
        <f>'1th'!AN194</f>
        <v>0</v>
      </c>
      <c r="AL76" s="232">
        <f>'1th'!AO194</f>
        <v>0</v>
      </c>
      <c r="AM76" s="232">
        <f>'1th'!AP194</f>
        <v>0</v>
      </c>
      <c r="AN76" s="232">
        <f>'1th'!AQ194</f>
        <v>0</v>
      </c>
      <c r="AO76" s="232">
        <f>'1th'!AR194</f>
        <v>0</v>
      </c>
      <c r="AP76" s="232">
        <f>'1th'!AS194</f>
        <v>0</v>
      </c>
      <c r="AQ76" s="232">
        <f>'1th'!AT194</f>
        <v>0</v>
      </c>
      <c r="AR76" s="232">
        <f>'1th'!AU194</f>
        <v>0</v>
      </c>
      <c r="AS76" s="232">
        <f>'1th'!AV194</f>
        <v>0</v>
      </c>
      <c r="AT76" s="232">
        <f>'1th'!AW194</f>
        <v>0</v>
      </c>
      <c r="AU76" s="232">
        <f>'1th'!AX194</f>
        <v>0</v>
      </c>
      <c r="AV76" s="232">
        <f>'1th'!AY194</f>
        <v>0</v>
      </c>
      <c r="AW76" s="232">
        <f>'1th'!AZ194</f>
        <v>0</v>
      </c>
      <c r="AX76" s="232">
        <f>'1th'!BA194</f>
        <v>0</v>
      </c>
      <c r="AY76" s="232">
        <f>'1th'!BB194</f>
        <v>0</v>
      </c>
      <c r="AZ76" s="233"/>
      <c r="BA76" s="236"/>
      <c r="BB76" s="234"/>
    </row>
    <row r="77" spans="2:54" ht="21" customHeight="1">
      <c r="B77" s="7">
        <v>2</v>
      </c>
      <c r="C77" s="7">
        <f>'2th'!O134</f>
        <v>0</v>
      </c>
      <c r="D77" s="62">
        <f t="shared" ref="D77:D106" si="16">P77/60</f>
        <v>0</v>
      </c>
      <c r="E77" s="54">
        <f>'2th'!E194</f>
        <v>0</v>
      </c>
      <c r="F77" s="54">
        <f>'2th'!F194</f>
        <v>0</v>
      </c>
      <c r="G77" s="54" t="str">
        <f t="shared" si="14"/>
        <v/>
      </c>
      <c r="H77" s="54" t="e">
        <f>'2th'!I194</f>
        <v>#DIV/0!</v>
      </c>
      <c r="I77" s="54">
        <f>'2th'!J194</f>
        <v>0</v>
      </c>
      <c r="K77" s="12"/>
      <c r="L77" s="7">
        <f>'2th'!D194</f>
        <v>0</v>
      </c>
      <c r="M77" s="14"/>
      <c r="N77" s="54">
        <f>'2th'!P194</f>
        <v>0</v>
      </c>
      <c r="O77" s="54">
        <f>'2th'!Q194</f>
        <v>0</v>
      </c>
      <c r="P77" s="54">
        <f>'2th'!R194</f>
        <v>0</v>
      </c>
      <c r="Q77" s="54" t="str">
        <f t="shared" si="15"/>
        <v/>
      </c>
      <c r="S77" s="54">
        <f>'2th'!U194</f>
        <v>0</v>
      </c>
      <c r="T77" s="54">
        <f>'2th'!V194</f>
        <v>0</v>
      </c>
      <c r="U77" s="54">
        <f>'2th'!W194</f>
        <v>0</v>
      </c>
      <c r="V77" s="54">
        <f>'2th'!V196</f>
        <v>0</v>
      </c>
      <c r="W77" s="54">
        <f>'2th'!Y194</f>
        <v>0</v>
      </c>
      <c r="X77" s="54">
        <f>'2th'!Z194</f>
        <v>0</v>
      </c>
      <c r="Y77" s="54">
        <f>'2th'!AA194</f>
        <v>0</v>
      </c>
      <c r="Z77" s="54">
        <f>'2th'!AB194</f>
        <v>0</v>
      </c>
      <c r="AA77" s="54">
        <f>'2th'!AC194</f>
        <v>0</v>
      </c>
      <c r="AB77" s="54">
        <f>'2th'!AD194</f>
        <v>0</v>
      </c>
      <c r="AC77" s="54">
        <f>'2th'!AE194</f>
        <v>0</v>
      </c>
      <c r="AD77" s="54">
        <f>'2th'!AF194</f>
        <v>0</v>
      </c>
      <c r="AE77" s="54">
        <f>'2th'!AG194</f>
        <v>0</v>
      </c>
      <c r="AF77" s="54">
        <f>'2th'!AH194</f>
        <v>0</v>
      </c>
      <c r="AG77" s="287" t="e">
        <f>'2th'!AI194</f>
        <v>#DIV/0!</v>
      </c>
      <c r="AH77" s="287" t="e">
        <f>'2th'!AJ194</f>
        <v>#DIV/0!</v>
      </c>
      <c r="AI77" s="230"/>
      <c r="AJ77" s="54">
        <f>'2th'!AM194</f>
        <v>0</v>
      </c>
      <c r="AK77" s="54">
        <f>'2th'!AN194</f>
        <v>0</v>
      </c>
      <c r="AL77" s="54">
        <f>'2th'!AO194</f>
        <v>0</v>
      </c>
      <c r="AM77" s="54">
        <f>'2th'!AP194</f>
        <v>0</v>
      </c>
      <c r="AN77" s="54">
        <f>'2th'!AQ194</f>
        <v>0</v>
      </c>
      <c r="AO77" s="54">
        <f>'2th'!AR194</f>
        <v>0</v>
      </c>
      <c r="AP77" s="54">
        <f>'2th'!AS194</f>
        <v>0</v>
      </c>
      <c r="AQ77" s="54">
        <f>'2th'!AT194</f>
        <v>0</v>
      </c>
      <c r="AR77" s="54">
        <f>'2th'!AU194</f>
        <v>0</v>
      </c>
      <c r="AS77" s="54">
        <f>'2th'!AV194</f>
        <v>0</v>
      </c>
      <c r="AT77" s="54">
        <f>'2th'!AW194</f>
        <v>0</v>
      </c>
      <c r="AU77" s="54">
        <f>'2th'!AX194</f>
        <v>0</v>
      </c>
      <c r="AV77" s="54">
        <f>'2th'!AY194</f>
        <v>0</v>
      </c>
      <c r="AW77" s="54">
        <f>'2th'!AZ194</f>
        <v>0</v>
      </c>
      <c r="AX77" s="54">
        <f>'2th'!BA194</f>
        <v>0</v>
      </c>
      <c r="AY77" s="54">
        <f>'2th'!BB194</f>
        <v>0</v>
      </c>
      <c r="AZ77" s="12"/>
      <c r="BA77" s="13"/>
      <c r="BB77" s="14"/>
    </row>
    <row r="78" spans="2:54" ht="21" customHeight="1">
      <c r="B78" s="7">
        <v>3</v>
      </c>
      <c r="C78" s="7">
        <f>'3th'!O134</f>
        <v>0</v>
      </c>
      <c r="D78" s="62">
        <f t="shared" si="16"/>
        <v>0</v>
      </c>
      <c r="E78" s="54">
        <f>'3th'!E194</f>
        <v>0</v>
      </c>
      <c r="F78" s="54">
        <f>'3th'!F194</f>
        <v>0</v>
      </c>
      <c r="G78" s="54" t="str">
        <f t="shared" si="14"/>
        <v/>
      </c>
      <c r="H78" s="54" t="e">
        <f>'3th'!I194</f>
        <v>#DIV/0!</v>
      </c>
      <c r="I78" s="54">
        <f>'3th'!J194</f>
        <v>0</v>
      </c>
      <c r="K78" s="12"/>
      <c r="L78" s="7">
        <f>'3th'!D194</f>
        <v>0</v>
      </c>
      <c r="M78" s="14"/>
      <c r="N78" s="54">
        <f>'3th'!P194</f>
        <v>0</v>
      </c>
      <c r="O78" s="54">
        <f>'3th'!Q194</f>
        <v>0</v>
      </c>
      <c r="P78" s="54">
        <f>'3th'!R194</f>
        <v>0</v>
      </c>
      <c r="Q78" s="54" t="str">
        <f t="shared" si="15"/>
        <v/>
      </c>
      <c r="S78" s="54">
        <f>'3th'!U194</f>
        <v>0</v>
      </c>
      <c r="T78" s="54">
        <f>'3th'!V194</f>
        <v>0</v>
      </c>
      <c r="U78" s="54">
        <f>'3th'!W194</f>
        <v>0</v>
      </c>
      <c r="V78" s="54">
        <f>'3th'!V196</f>
        <v>0</v>
      </c>
      <c r="W78" s="54">
        <f>'3th'!Y194</f>
        <v>0</v>
      </c>
      <c r="X78" s="54">
        <f>'3th'!Z194</f>
        <v>0</v>
      </c>
      <c r="Y78" s="54">
        <f>'3th'!AA194</f>
        <v>0</v>
      </c>
      <c r="Z78" s="54">
        <f>'3th'!AB194</f>
        <v>0</v>
      </c>
      <c r="AA78" s="54">
        <f>'3th'!AC194</f>
        <v>0</v>
      </c>
      <c r="AB78" s="54">
        <f>'3th'!AD194</f>
        <v>0</v>
      </c>
      <c r="AC78" s="54">
        <f>'3th'!AE194</f>
        <v>0</v>
      </c>
      <c r="AD78" s="54">
        <f>'3th'!AF194</f>
        <v>0</v>
      </c>
      <c r="AE78" s="54">
        <f>'3th'!AG194</f>
        <v>0</v>
      </c>
      <c r="AF78" s="54">
        <f>'3th'!AH194</f>
        <v>0</v>
      </c>
      <c r="AG78" s="287" t="e">
        <f>'3th'!AI194</f>
        <v>#DIV/0!</v>
      </c>
      <c r="AH78" s="287" t="e">
        <f>'3th'!AJ194</f>
        <v>#DIV/0!</v>
      </c>
      <c r="AI78" s="230"/>
      <c r="AJ78" s="54">
        <f>'3th'!AM194</f>
        <v>0</v>
      </c>
      <c r="AK78" s="54">
        <f>'3th'!AN194</f>
        <v>0</v>
      </c>
      <c r="AL78" s="54">
        <f>'3th'!AO194</f>
        <v>0</v>
      </c>
      <c r="AM78" s="54">
        <f>'3th'!AP194</f>
        <v>0</v>
      </c>
      <c r="AN78" s="54">
        <f>'3th'!AQ194</f>
        <v>0</v>
      </c>
      <c r="AO78" s="54">
        <f>'3th'!AR194</f>
        <v>0</v>
      </c>
      <c r="AP78" s="54">
        <f>'3th'!AS194</f>
        <v>0</v>
      </c>
      <c r="AQ78" s="54">
        <f>'3th'!AT194</f>
        <v>0</v>
      </c>
      <c r="AR78" s="54">
        <f>'3th'!AU194</f>
        <v>0</v>
      </c>
      <c r="AS78" s="54">
        <f>'3th'!AV194</f>
        <v>0</v>
      </c>
      <c r="AT78" s="54">
        <f>'3th'!AW194</f>
        <v>0</v>
      </c>
      <c r="AU78" s="54">
        <f>'3th'!AX194</f>
        <v>0</v>
      </c>
      <c r="AV78" s="54">
        <f>'3th'!AY194</f>
        <v>0</v>
      </c>
      <c r="AW78" s="54">
        <f>'3th'!AZ194</f>
        <v>0</v>
      </c>
      <c r="AX78" s="54">
        <f>'3th'!BA194</f>
        <v>0</v>
      </c>
      <c r="AY78" s="54">
        <f>'3th'!BB194</f>
        <v>0</v>
      </c>
      <c r="AZ78" s="12"/>
      <c r="BA78" s="13"/>
      <c r="BB78" s="14"/>
    </row>
    <row r="79" spans="2:54" ht="21" customHeight="1">
      <c r="B79" s="7">
        <v>4</v>
      </c>
      <c r="C79" s="7">
        <f>'4th'!O134</f>
        <v>0</v>
      </c>
      <c r="D79" s="62">
        <f t="shared" si="16"/>
        <v>0</v>
      </c>
      <c r="E79" s="54">
        <f>'4th'!E194</f>
        <v>0</v>
      </c>
      <c r="F79" s="54">
        <f>'4th'!F194</f>
        <v>0</v>
      </c>
      <c r="G79" s="54" t="str">
        <f t="shared" si="14"/>
        <v/>
      </c>
      <c r="H79" s="54" t="e">
        <f>'4th'!I194</f>
        <v>#DIV/0!</v>
      </c>
      <c r="I79" s="54">
        <f>'4th'!J194</f>
        <v>0</v>
      </c>
      <c r="K79" s="12"/>
      <c r="L79" s="7">
        <f>'4th'!D194</f>
        <v>0</v>
      </c>
      <c r="M79" s="14"/>
      <c r="N79" s="54">
        <f>'4th'!P194</f>
        <v>0</v>
      </c>
      <c r="O79" s="54">
        <f>'4th'!Q194</f>
        <v>0</v>
      </c>
      <c r="P79" s="54">
        <f>'4th'!R194</f>
        <v>0</v>
      </c>
      <c r="Q79" s="54" t="str">
        <f t="shared" si="15"/>
        <v/>
      </c>
      <c r="S79" s="54">
        <f>'4th'!U194</f>
        <v>0</v>
      </c>
      <c r="T79" s="54">
        <f>'4th'!V194</f>
        <v>0</v>
      </c>
      <c r="U79" s="54">
        <f>'4th'!W194</f>
        <v>0</v>
      </c>
      <c r="V79" s="54">
        <f>'4th'!V196</f>
        <v>0</v>
      </c>
      <c r="W79" s="54">
        <f>'4th'!Y194</f>
        <v>0</v>
      </c>
      <c r="X79" s="54">
        <f>'4th'!Z194</f>
        <v>0</v>
      </c>
      <c r="Y79" s="54">
        <f>'4th'!AA194</f>
        <v>0</v>
      </c>
      <c r="Z79" s="54">
        <f>'4th'!AB194</f>
        <v>0</v>
      </c>
      <c r="AA79" s="54">
        <f>'4th'!AC194</f>
        <v>0</v>
      </c>
      <c r="AB79" s="54">
        <f>'4th'!AD194</f>
        <v>0</v>
      </c>
      <c r="AC79" s="54">
        <f>'4th'!AE194</f>
        <v>0</v>
      </c>
      <c r="AD79" s="54">
        <f>'4th'!AF194</f>
        <v>0</v>
      </c>
      <c r="AE79" s="54">
        <f>'4th'!AG194</f>
        <v>0</v>
      </c>
      <c r="AF79" s="54">
        <f>'4th'!AH194</f>
        <v>0</v>
      </c>
      <c r="AG79" s="287" t="e">
        <f>'4th'!AI194</f>
        <v>#DIV/0!</v>
      </c>
      <c r="AH79" s="287" t="e">
        <f>'4th'!AJ194</f>
        <v>#DIV/0!</v>
      </c>
      <c r="AI79" s="230"/>
      <c r="AJ79" s="54">
        <f>'4th'!AM194</f>
        <v>0</v>
      </c>
      <c r="AK79" s="54">
        <f>'4th'!AN194</f>
        <v>0</v>
      </c>
      <c r="AL79" s="54">
        <f>'4th'!AO194</f>
        <v>0</v>
      </c>
      <c r="AM79" s="54">
        <f>'4th'!AP194</f>
        <v>0</v>
      </c>
      <c r="AN79" s="54">
        <f>'4th'!AQ194</f>
        <v>0</v>
      </c>
      <c r="AO79" s="54">
        <f>'4th'!AR194</f>
        <v>0</v>
      </c>
      <c r="AP79" s="54">
        <f>'4th'!AS194</f>
        <v>0</v>
      </c>
      <c r="AQ79" s="54">
        <f>'4th'!AT194</f>
        <v>0</v>
      </c>
      <c r="AR79" s="54">
        <f>'4th'!AU194</f>
        <v>0</v>
      </c>
      <c r="AS79" s="54">
        <f>'4th'!AV194</f>
        <v>0</v>
      </c>
      <c r="AT79" s="54">
        <f>'4th'!AW194</f>
        <v>0</v>
      </c>
      <c r="AU79" s="54">
        <f>'4th'!AX194</f>
        <v>0</v>
      </c>
      <c r="AV79" s="54">
        <f>'4th'!AY194</f>
        <v>0</v>
      </c>
      <c r="AW79" s="54">
        <f>'4th'!AZ194</f>
        <v>0</v>
      </c>
      <c r="AX79" s="54">
        <f>'4th'!BA194</f>
        <v>0</v>
      </c>
      <c r="AY79" s="54">
        <f>'4th'!BB194</f>
        <v>0</v>
      </c>
      <c r="AZ79" s="12"/>
      <c r="BA79" s="13"/>
      <c r="BB79" s="14"/>
    </row>
    <row r="80" spans="2:54" ht="21" customHeight="1">
      <c r="B80" s="7">
        <v>5</v>
      </c>
      <c r="C80" s="7">
        <f>'5th'!O134</f>
        <v>0</v>
      </c>
      <c r="D80" s="62">
        <f t="shared" si="16"/>
        <v>0</v>
      </c>
      <c r="E80" s="54">
        <f>'5th'!E194</f>
        <v>0</v>
      </c>
      <c r="F80" s="54">
        <f>'5th'!F194</f>
        <v>0</v>
      </c>
      <c r="G80" s="54" t="str">
        <f t="shared" si="14"/>
        <v/>
      </c>
      <c r="H80" s="54" t="e">
        <f>'5th'!I194</f>
        <v>#DIV/0!</v>
      </c>
      <c r="I80" s="54">
        <f>'5th'!J194</f>
        <v>0</v>
      </c>
      <c r="K80" s="12"/>
      <c r="L80" s="7">
        <f>'5th'!D194</f>
        <v>0</v>
      </c>
      <c r="M80" s="14"/>
      <c r="N80" s="54">
        <f>'5th'!P194</f>
        <v>0</v>
      </c>
      <c r="O80" s="54">
        <f>'5th'!Q194</f>
        <v>0</v>
      </c>
      <c r="P80" s="54">
        <f>'5th'!R194</f>
        <v>0</v>
      </c>
      <c r="Q80" s="54" t="str">
        <f t="shared" si="15"/>
        <v/>
      </c>
      <c r="S80" s="54">
        <f>'5th'!U194</f>
        <v>0</v>
      </c>
      <c r="T80" s="54">
        <f>'5th'!V194</f>
        <v>0</v>
      </c>
      <c r="U80" s="54">
        <f>'5th'!W194</f>
        <v>0</v>
      </c>
      <c r="V80" s="54">
        <f>'5th'!V196</f>
        <v>0</v>
      </c>
      <c r="W80" s="54">
        <f>'5th'!Y194</f>
        <v>0</v>
      </c>
      <c r="X80" s="54">
        <f>'5th'!Z194</f>
        <v>0</v>
      </c>
      <c r="Y80" s="54">
        <f>'5th'!AA194</f>
        <v>0</v>
      </c>
      <c r="Z80" s="54">
        <f>'5th'!AB194</f>
        <v>0</v>
      </c>
      <c r="AA80" s="54">
        <f>'5th'!AC194</f>
        <v>0</v>
      </c>
      <c r="AB80" s="54">
        <f>'5th'!AD194</f>
        <v>0</v>
      </c>
      <c r="AC80" s="54">
        <f>'5th'!AE194</f>
        <v>0</v>
      </c>
      <c r="AD80" s="54">
        <f>'5th'!AF194</f>
        <v>0</v>
      </c>
      <c r="AE80" s="54">
        <f>'5th'!AG194</f>
        <v>0</v>
      </c>
      <c r="AF80" s="54">
        <f>'5th'!AH194</f>
        <v>0</v>
      </c>
      <c r="AG80" s="287" t="e">
        <f>'5th'!AI194</f>
        <v>#DIV/0!</v>
      </c>
      <c r="AH80" s="287" t="e">
        <f>'5th'!AJ194</f>
        <v>#DIV/0!</v>
      </c>
      <c r="AI80" s="230"/>
      <c r="AJ80" s="54">
        <f>'5th'!AM194</f>
        <v>0</v>
      </c>
      <c r="AK80" s="54">
        <f>'5th'!AN194</f>
        <v>0</v>
      </c>
      <c r="AL80" s="54">
        <f>'5th'!AO194</f>
        <v>0</v>
      </c>
      <c r="AM80" s="54">
        <f>'5th'!AP194</f>
        <v>0</v>
      </c>
      <c r="AN80" s="54">
        <f>'5th'!AQ194</f>
        <v>0</v>
      </c>
      <c r="AO80" s="54">
        <f>'5th'!AR194</f>
        <v>0</v>
      </c>
      <c r="AP80" s="54">
        <f>'5th'!AS194</f>
        <v>0</v>
      </c>
      <c r="AQ80" s="54">
        <f>'5th'!AT194</f>
        <v>0</v>
      </c>
      <c r="AR80" s="54">
        <f>'5th'!AU194</f>
        <v>0</v>
      </c>
      <c r="AS80" s="54">
        <f>'5th'!AV194</f>
        <v>0</v>
      </c>
      <c r="AT80" s="54">
        <f>'5th'!AW194</f>
        <v>0</v>
      </c>
      <c r="AU80" s="54">
        <f>'5th'!AX194</f>
        <v>0</v>
      </c>
      <c r="AV80" s="54">
        <f>'5th'!AY194</f>
        <v>0</v>
      </c>
      <c r="AW80" s="54">
        <f>'5th'!AZ194</f>
        <v>0</v>
      </c>
      <c r="AX80" s="54">
        <f>'5th'!BA194</f>
        <v>0</v>
      </c>
      <c r="AY80" s="54">
        <f>'5th'!BB194</f>
        <v>0</v>
      </c>
      <c r="AZ80" s="12"/>
      <c r="BA80" s="13"/>
      <c r="BB80" s="14"/>
    </row>
    <row r="81" spans="2:54" ht="21" customHeight="1">
      <c r="B81" s="7">
        <v>6</v>
      </c>
      <c r="C81" s="7">
        <f>'6th'!O134</f>
        <v>0</v>
      </c>
      <c r="D81" s="62">
        <f t="shared" si="16"/>
        <v>0</v>
      </c>
      <c r="E81" s="54">
        <f>'6th'!E194</f>
        <v>0</v>
      </c>
      <c r="F81" s="54">
        <f>'6th'!F194</f>
        <v>0</v>
      </c>
      <c r="G81" s="54" t="str">
        <f t="shared" si="14"/>
        <v/>
      </c>
      <c r="H81" s="54" t="e">
        <f>'6th'!I194</f>
        <v>#DIV/0!</v>
      </c>
      <c r="I81" s="54">
        <f>'6th'!J194</f>
        <v>0</v>
      </c>
      <c r="K81" s="12"/>
      <c r="L81" s="7">
        <f>'6th'!D194</f>
        <v>0</v>
      </c>
      <c r="M81" s="14"/>
      <c r="N81" s="54">
        <f>'6th'!P194</f>
        <v>0</v>
      </c>
      <c r="O81" s="54">
        <f>'6th'!Q194</f>
        <v>0</v>
      </c>
      <c r="P81" s="54">
        <f>'6th'!R194</f>
        <v>0</v>
      </c>
      <c r="Q81" s="54" t="str">
        <f t="shared" si="15"/>
        <v/>
      </c>
      <c r="S81" s="54">
        <f>'6th'!U194</f>
        <v>0</v>
      </c>
      <c r="T81" s="54">
        <f>'6th'!V194</f>
        <v>0</v>
      </c>
      <c r="U81" s="54">
        <f>'6th'!W194</f>
        <v>0</v>
      </c>
      <c r="V81" s="54">
        <f>'6th'!V196</f>
        <v>0</v>
      </c>
      <c r="W81" s="54">
        <f>'6th'!Y194</f>
        <v>0</v>
      </c>
      <c r="X81" s="54">
        <f>'6th'!Z194</f>
        <v>0</v>
      </c>
      <c r="Y81" s="54">
        <f>'6th'!AA194</f>
        <v>0</v>
      </c>
      <c r="Z81" s="54">
        <f>'6th'!AB194</f>
        <v>0</v>
      </c>
      <c r="AA81" s="54">
        <f>'6th'!AC194</f>
        <v>0</v>
      </c>
      <c r="AB81" s="54">
        <f>'6th'!AD194</f>
        <v>0</v>
      </c>
      <c r="AC81" s="54">
        <f>'6th'!AE194</f>
        <v>0</v>
      </c>
      <c r="AD81" s="54">
        <f>'6th'!AF194</f>
        <v>0</v>
      </c>
      <c r="AE81" s="54">
        <f>'6th'!AG194</f>
        <v>0</v>
      </c>
      <c r="AF81" s="54">
        <f>'6th'!AH194</f>
        <v>0</v>
      </c>
      <c r="AG81" s="287" t="e">
        <f>'6th'!AI194</f>
        <v>#DIV/0!</v>
      </c>
      <c r="AH81" s="287" t="e">
        <f>'6th'!AJ194</f>
        <v>#DIV/0!</v>
      </c>
      <c r="AI81" s="230"/>
      <c r="AJ81" s="54">
        <f>'6th'!AM194</f>
        <v>0</v>
      </c>
      <c r="AK81" s="54">
        <f>'6th'!AN194</f>
        <v>0</v>
      </c>
      <c r="AL81" s="54">
        <f>'6th'!AO194</f>
        <v>0</v>
      </c>
      <c r="AM81" s="54">
        <f>'6th'!AP194</f>
        <v>0</v>
      </c>
      <c r="AN81" s="54">
        <f>'6th'!AQ194</f>
        <v>0</v>
      </c>
      <c r="AO81" s="54">
        <f>'6th'!AR194</f>
        <v>0</v>
      </c>
      <c r="AP81" s="54">
        <f>'6th'!AS194</f>
        <v>0</v>
      </c>
      <c r="AQ81" s="54">
        <f>'6th'!AT194</f>
        <v>0</v>
      </c>
      <c r="AR81" s="54">
        <f>'6th'!AU194</f>
        <v>0</v>
      </c>
      <c r="AS81" s="54">
        <f>'6th'!AV194</f>
        <v>0</v>
      </c>
      <c r="AT81" s="54">
        <f>'6th'!AW194</f>
        <v>0</v>
      </c>
      <c r="AU81" s="54">
        <f>'6th'!AX194</f>
        <v>0</v>
      </c>
      <c r="AV81" s="54">
        <f>'6th'!AY194</f>
        <v>0</v>
      </c>
      <c r="AW81" s="54">
        <f>'6th'!AZ194</f>
        <v>0</v>
      </c>
      <c r="AX81" s="54">
        <f>'6th'!BA194</f>
        <v>0</v>
      </c>
      <c r="AY81" s="54">
        <f>'6th'!BB194</f>
        <v>0</v>
      </c>
      <c r="AZ81" s="12"/>
      <c r="BA81" s="13"/>
      <c r="BB81" s="14"/>
    </row>
    <row r="82" spans="2:54" ht="21" customHeight="1">
      <c r="B82" s="7">
        <v>7</v>
      </c>
      <c r="C82" s="7">
        <f>'7th'!O134</f>
        <v>0</v>
      </c>
      <c r="D82" s="62">
        <f t="shared" si="16"/>
        <v>0</v>
      </c>
      <c r="E82" s="54">
        <f>'7th'!E194</f>
        <v>0</v>
      </c>
      <c r="F82" s="54">
        <f>'7th'!F194</f>
        <v>0</v>
      </c>
      <c r="G82" s="54" t="str">
        <f t="shared" si="14"/>
        <v/>
      </c>
      <c r="H82" s="54" t="e">
        <f>'7th'!I194</f>
        <v>#DIV/0!</v>
      </c>
      <c r="I82" s="54">
        <f>'7th'!J194</f>
        <v>0</v>
      </c>
      <c r="K82" s="12"/>
      <c r="L82" s="7">
        <f>'7th'!D194</f>
        <v>0</v>
      </c>
      <c r="M82" s="14"/>
      <c r="N82" s="54">
        <f>'7th'!P194</f>
        <v>0</v>
      </c>
      <c r="O82" s="54">
        <f>'7th'!Q194</f>
        <v>0</v>
      </c>
      <c r="P82" s="54">
        <f>'7th'!R194</f>
        <v>0</v>
      </c>
      <c r="Q82" s="54" t="str">
        <f t="shared" si="15"/>
        <v/>
      </c>
      <c r="S82" s="54">
        <f>'7th'!U194</f>
        <v>0</v>
      </c>
      <c r="T82" s="54">
        <f>'7th'!V194</f>
        <v>0</v>
      </c>
      <c r="U82" s="54">
        <f>'7th'!W194</f>
        <v>0</v>
      </c>
      <c r="V82" s="54">
        <f>'7th'!V196</f>
        <v>0</v>
      </c>
      <c r="W82" s="54">
        <f>'7th'!Y194</f>
        <v>0</v>
      </c>
      <c r="X82" s="54">
        <f>'7th'!Z194</f>
        <v>0</v>
      </c>
      <c r="Y82" s="54">
        <f>'7th'!AA194</f>
        <v>0</v>
      </c>
      <c r="Z82" s="54">
        <f>'7th'!AB194</f>
        <v>0</v>
      </c>
      <c r="AA82" s="54">
        <f>'7th'!AC194</f>
        <v>0</v>
      </c>
      <c r="AB82" s="54">
        <f>'7th'!AD194</f>
        <v>0</v>
      </c>
      <c r="AC82" s="54">
        <f>'7th'!AE194</f>
        <v>0</v>
      </c>
      <c r="AD82" s="54">
        <f>'7th'!AF194</f>
        <v>0</v>
      </c>
      <c r="AE82" s="54">
        <f>'7th'!AG194</f>
        <v>0</v>
      </c>
      <c r="AF82" s="54">
        <f>'7th'!AH194</f>
        <v>0</v>
      </c>
      <c r="AG82" s="287" t="e">
        <f>'7th'!AI194</f>
        <v>#DIV/0!</v>
      </c>
      <c r="AH82" s="287" t="e">
        <f>'7th'!AJ194</f>
        <v>#DIV/0!</v>
      </c>
      <c r="AI82" s="230"/>
      <c r="AJ82" s="54">
        <f>'7th'!AM194</f>
        <v>0</v>
      </c>
      <c r="AK82" s="54">
        <f>'7th'!AN194</f>
        <v>0</v>
      </c>
      <c r="AL82" s="54">
        <f>'7th'!AO194</f>
        <v>0</v>
      </c>
      <c r="AM82" s="54">
        <f>'7th'!AP194</f>
        <v>0</v>
      </c>
      <c r="AN82" s="54">
        <f>'7th'!AQ194</f>
        <v>0</v>
      </c>
      <c r="AO82" s="54">
        <f>'7th'!AR194</f>
        <v>0</v>
      </c>
      <c r="AP82" s="54">
        <f>'7th'!AS194</f>
        <v>0</v>
      </c>
      <c r="AQ82" s="54">
        <f>'7th'!AT194</f>
        <v>0</v>
      </c>
      <c r="AR82" s="54">
        <f>'7th'!AU194</f>
        <v>0</v>
      </c>
      <c r="AS82" s="54">
        <f>'7th'!AV194</f>
        <v>0</v>
      </c>
      <c r="AT82" s="54">
        <f>'7th'!AW194</f>
        <v>0</v>
      </c>
      <c r="AU82" s="54">
        <f>'7th'!AX194</f>
        <v>0</v>
      </c>
      <c r="AV82" s="54">
        <f>'7th'!AY194</f>
        <v>0</v>
      </c>
      <c r="AW82" s="54">
        <f>'7th'!AZ194</f>
        <v>0</v>
      </c>
      <c r="AX82" s="54">
        <f>'7th'!BA194</f>
        <v>0</v>
      </c>
      <c r="AY82" s="54">
        <f>'7th'!BB194</f>
        <v>0</v>
      </c>
      <c r="AZ82" s="12"/>
      <c r="BA82" s="13"/>
      <c r="BB82" s="14"/>
    </row>
    <row r="83" spans="2:54" ht="21" customHeight="1">
      <c r="B83" s="7">
        <v>8</v>
      </c>
      <c r="C83" s="7">
        <f>'8th'!O134</f>
        <v>0</v>
      </c>
      <c r="D83" s="62">
        <f t="shared" si="16"/>
        <v>0</v>
      </c>
      <c r="E83" s="54">
        <f>'8th'!E194</f>
        <v>0</v>
      </c>
      <c r="F83" s="54">
        <f>'8th'!F194</f>
        <v>0</v>
      </c>
      <c r="G83" s="54" t="str">
        <f t="shared" si="14"/>
        <v/>
      </c>
      <c r="H83" s="54" t="e">
        <f>'8th'!I194</f>
        <v>#DIV/0!</v>
      </c>
      <c r="I83" s="54">
        <f>'8th'!J194</f>
        <v>0</v>
      </c>
      <c r="K83" s="12"/>
      <c r="L83" s="7">
        <f>'8th'!D194</f>
        <v>0</v>
      </c>
      <c r="M83" s="14"/>
      <c r="N83" s="54">
        <f>'8th'!P194</f>
        <v>0</v>
      </c>
      <c r="O83" s="54">
        <f>'8th'!Q194</f>
        <v>0</v>
      </c>
      <c r="P83" s="54">
        <f>'8th'!R194</f>
        <v>0</v>
      </c>
      <c r="Q83" s="54" t="str">
        <f t="shared" si="15"/>
        <v/>
      </c>
      <c r="S83" s="54">
        <f>'8th'!U194</f>
        <v>0</v>
      </c>
      <c r="T83" s="54">
        <f>'8th'!V194</f>
        <v>0</v>
      </c>
      <c r="U83" s="54">
        <f>'8th'!W194</f>
        <v>0</v>
      </c>
      <c r="V83" s="54">
        <f>'8th'!X194</f>
        <v>0</v>
      </c>
      <c r="W83" s="54">
        <f>'8th'!Y194</f>
        <v>0</v>
      </c>
      <c r="X83" s="54">
        <f>'8th'!Z194</f>
        <v>0</v>
      </c>
      <c r="Y83" s="54">
        <f>'8th'!AA194</f>
        <v>0</v>
      </c>
      <c r="Z83" s="54">
        <f>'8th'!AB194</f>
        <v>0</v>
      </c>
      <c r="AA83" s="54">
        <f>'8th'!AC194</f>
        <v>0</v>
      </c>
      <c r="AB83" s="54">
        <f>'8th'!AD194</f>
        <v>0</v>
      </c>
      <c r="AC83" s="54">
        <f>'8th'!AE194</f>
        <v>0</v>
      </c>
      <c r="AD83" s="54">
        <f>'8th'!AF194</f>
        <v>0</v>
      </c>
      <c r="AE83" s="54">
        <f>'8th'!AG194</f>
        <v>0</v>
      </c>
      <c r="AF83" s="54">
        <f>'8th'!AH194</f>
        <v>0</v>
      </c>
      <c r="AG83" s="287" t="e">
        <f>'8th'!AI194</f>
        <v>#DIV/0!</v>
      </c>
      <c r="AH83" s="287" t="e">
        <f>'8th'!AJ194</f>
        <v>#DIV/0!</v>
      </c>
      <c r="AI83" s="230"/>
      <c r="AJ83" s="54">
        <f>'8th'!AM194</f>
        <v>0</v>
      </c>
      <c r="AK83" s="54">
        <f>'8th'!AN194</f>
        <v>0</v>
      </c>
      <c r="AL83" s="54">
        <f>'8th'!AO194</f>
        <v>0</v>
      </c>
      <c r="AM83" s="54">
        <f>'8th'!AP194</f>
        <v>0</v>
      </c>
      <c r="AN83" s="54">
        <f>'8th'!AQ194</f>
        <v>0</v>
      </c>
      <c r="AO83" s="54">
        <f>'8th'!AR194</f>
        <v>0</v>
      </c>
      <c r="AP83" s="54">
        <f>'8th'!AS194</f>
        <v>0</v>
      </c>
      <c r="AQ83" s="54">
        <f>'8th'!AT194</f>
        <v>0</v>
      </c>
      <c r="AR83" s="54">
        <f>'8th'!AU194</f>
        <v>0</v>
      </c>
      <c r="AS83" s="54">
        <f>'8th'!AV194</f>
        <v>0</v>
      </c>
      <c r="AT83" s="54">
        <f>'8th'!AW194</f>
        <v>0</v>
      </c>
      <c r="AU83" s="54">
        <f>'8th'!AX194</f>
        <v>0</v>
      </c>
      <c r="AV83" s="54">
        <f>'8th'!AY194</f>
        <v>0</v>
      </c>
      <c r="AW83" s="54">
        <f>'8th'!AZ194</f>
        <v>0</v>
      </c>
      <c r="AX83" s="54">
        <f>'8th'!BA194</f>
        <v>0</v>
      </c>
      <c r="AY83" s="54">
        <f>'8th'!BB194</f>
        <v>0</v>
      </c>
      <c r="AZ83" s="12"/>
      <c r="BA83" s="13"/>
      <c r="BB83" s="14"/>
    </row>
    <row r="84" spans="2:54" ht="21" customHeight="1">
      <c r="B84" s="7">
        <v>9</v>
      </c>
      <c r="C84" s="7">
        <f>'9th'!O134</f>
        <v>0</v>
      </c>
      <c r="D84" s="62">
        <f t="shared" si="16"/>
        <v>0</v>
      </c>
      <c r="E84" s="54">
        <f>'9th'!E194</f>
        <v>0</v>
      </c>
      <c r="F84" s="54">
        <f>'9th'!F194</f>
        <v>0</v>
      </c>
      <c r="G84" s="54" t="str">
        <f t="shared" si="14"/>
        <v/>
      </c>
      <c r="H84" s="54" t="e">
        <f>'9th'!I194</f>
        <v>#DIV/0!</v>
      </c>
      <c r="I84" s="54">
        <f>'9th'!J194</f>
        <v>0</v>
      </c>
      <c r="K84" s="12"/>
      <c r="L84" s="7">
        <f>'9th'!D194</f>
        <v>0</v>
      </c>
      <c r="M84" s="14"/>
      <c r="N84" s="54">
        <f>'9th'!P194</f>
        <v>0</v>
      </c>
      <c r="O84" s="54">
        <f>'9th'!Q194</f>
        <v>0</v>
      </c>
      <c r="P84" s="54">
        <f>'9th'!R194</f>
        <v>0</v>
      </c>
      <c r="Q84" s="54" t="str">
        <f t="shared" si="15"/>
        <v/>
      </c>
      <c r="S84" s="54">
        <f>'9th'!U194</f>
        <v>0</v>
      </c>
      <c r="T84" s="54">
        <f>'9th'!V194</f>
        <v>0</v>
      </c>
      <c r="U84" s="54">
        <f>'9th'!W194</f>
        <v>0</v>
      </c>
      <c r="V84" s="54">
        <f>'9th'!V196</f>
        <v>0</v>
      </c>
      <c r="W84" s="54">
        <f>'9th'!Y194</f>
        <v>0</v>
      </c>
      <c r="X84" s="54">
        <f>'9th'!Z194</f>
        <v>0</v>
      </c>
      <c r="Y84" s="54">
        <f>'9th'!AA194</f>
        <v>0</v>
      </c>
      <c r="Z84" s="54">
        <f>'9th'!AB194</f>
        <v>0</v>
      </c>
      <c r="AA84" s="54">
        <f>'9th'!AC194</f>
        <v>0</v>
      </c>
      <c r="AB84" s="54">
        <f>'9th'!AD194</f>
        <v>0</v>
      </c>
      <c r="AC84" s="54">
        <f>'9th'!AE194</f>
        <v>0</v>
      </c>
      <c r="AD84" s="54">
        <f>'9th'!AF194</f>
        <v>0</v>
      </c>
      <c r="AE84" s="54">
        <f>'9th'!AG194</f>
        <v>0</v>
      </c>
      <c r="AF84" s="54">
        <f>'9th'!AH194</f>
        <v>0</v>
      </c>
      <c r="AG84" s="287" t="e">
        <f>'9th'!AI194</f>
        <v>#DIV/0!</v>
      </c>
      <c r="AH84" s="287" t="e">
        <f>'9th'!AJ194</f>
        <v>#DIV/0!</v>
      </c>
      <c r="AI84" s="230"/>
      <c r="AJ84" s="54">
        <f>'9th'!AM194</f>
        <v>0</v>
      </c>
      <c r="AK84" s="54">
        <f>'9th'!AN194</f>
        <v>0</v>
      </c>
      <c r="AL84" s="54">
        <f>'9th'!AO194</f>
        <v>0</v>
      </c>
      <c r="AM84" s="54">
        <f>'9th'!AP194</f>
        <v>0</v>
      </c>
      <c r="AN84" s="54">
        <f>'9th'!AQ194</f>
        <v>0</v>
      </c>
      <c r="AO84" s="54">
        <f>'9th'!AR194</f>
        <v>0</v>
      </c>
      <c r="AP84" s="54">
        <f>'9th'!AS194</f>
        <v>0</v>
      </c>
      <c r="AQ84" s="54">
        <f>'9th'!AT194</f>
        <v>0</v>
      </c>
      <c r="AR84" s="54">
        <f>'9th'!AU194</f>
        <v>0</v>
      </c>
      <c r="AS84" s="54">
        <f>'9th'!AV194</f>
        <v>0</v>
      </c>
      <c r="AT84" s="54">
        <f>'9th'!AW194</f>
        <v>0</v>
      </c>
      <c r="AU84" s="54">
        <f>'9th'!AX194</f>
        <v>0</v>
      </c>
      <c r="AV84" s="54">
        <f>'9th'!AY194</f>
        <v>0</v>
      </c>
      <c r="AW84" s="54">
        <f>'9th'!AZ194</f>
        <v>0</v>
      </c>
      <c r="AX84" s="54">
        <f>'9th'!BA194</f>
        <v>0</v>
      </c>
      <c r="AY84" s="54">
        <f>'9th'!BB194</f>
        <v>0</v>
      </c>
      <c r="AZ84" s="12"/>
      <c r="BA84" s="13"/>
      <c r="BB84" s="14"/>
    </row>
    <row r="85" spans="2:54" ht="21" customHeight="1">
      <c r="B85" s="7">
        <v>10</v>
      </c>
      <c r="C85" s="7">
        <f>'10th'!O134</f>
        <v>0</v>
      </c>
      <c r="D85" s="62">
        <f t="shared" si="16"/>
        <v>0</v>
      </c>
      <c r="E85" s="54">
        <f>'10th'!E194</f>
        <v>0</v>
      </c>
      <c r="F85" s="54">
        <f>'10th'!F194</f>
        <v>0</v>
      </c>
      <c r="G85" s="54" t="str">
        <f t="shared" si="14"/>
        <v/>
      </c>
      <c r="H85" s="54" t="e">
        <f>'10th'!I194</f>
        <v>#DIV/0!</v>
      </c>
      <c r="I85" s="54">
        <f>'10th'!J194</f>
        <v>0</v>
      </c>
      <c r="K85" s="12"/>
      <c r="L85" s="7">
        <f>'10th'!D194</f>
        <v>0</v>
      </c>
      <c r="M85" s="14"/>
      <c r="N85" s="54">
        <f>'10th'!P194</f>
        <v>0</v>
      </c>
      <c r="O85" s="54">
        <f>'10th'!Q194</f>
        <v>0</v>
      </c>
      <c r="P85" s="54">
        <f>'10th'!R194</f>
        <v>0</v>
      </c>
      <c r="Q85" s="54" t="str">
        <f t="shared" si="15"/>
        <v/>
      </c>
      <c r="S85" s="54">
        <f>'10th'!U194</f>
        <v>0</v>
      </c>
      <c r="T85" s="54">
        <f>'10th'!V194</f>
        <v>0</v>
      </c>
      <c r="U85" s="54">
        <f>'10th'!W194</f>
        <v>0</v>
      </c>
      <c r="V85" s="54">
        <f>'10th'!V196</f>
        <v>0</v>
      </c>
      <c r="W85" s="54">
        <f>'10th'!Y194</f>
        <v>0</v>
      </c>
      <c r="X85" s="54">
        <f>'10th'!Z194</f>
        <v>0</v>
      </c>
      <c r="Y85" s="54">
        <f>'10th'!AA194</f>
        <v>0</v>
      </c>
      <c r="Z85" s="54">
        <f>'10th'!AB194</f>
        <v>0</v>
      </c>
      <c r="AA85" s="54">
        <f>'10th'!AC194</f>
        <v>0</v>
      </c>
      <c r="AB85" s="54">
        <f>'10th'!AD194</f>
        <v>0</v>
      </c>
      <c r="AC85" s="54">
        <f>'10th'!AE194</f>
        <v>0</v>
      </c>
      <c r="AD85" s="54">
        <f>'10th'!AF194</f>
        <v>0</v>
      </c>
      <c r="AE85" s="54">
        <f>'10th'!AG194</f>
        <v>0</v>
      </c>
      <c r="AF85" s="54">
        <f>'10th'!AH194</f>
        <v>0</v>
      </c>
      <c r="AG85" s="287" t="e">
        <f>'10th'!AI194</f>
        <v>#DIV/0!</v>
      </c>
      <c r="AH85" s="287" t="e">
        <f>'10th'!AJ194</f>
        <v>#DIV/0!</v>
      </c>
      <c r="AI85" s="230"/>
      <c r="AJ85" s="54">
        <f>'10th'!AM194</f>
        <v>0</v>
      </c>
      <c r="AK85" s="54">
        <f>'10th'!AN194</f>
        <v>0</v>
      </c>
      <c r="AL85" s="54">
        <f>'10th'!AO194</f>
        <v>0</v>
      </c>
      <c r="AM85" s="54">
        <f>'10th'!AP194</f>
        <v>0</v>
      </c>
      <c r="AN85" s="54">
        <f>'10th'!AQ194</f>
        <v>0</v>
      </c>
      <c r="AO85" s="54">
        <f>'10th'!AR194</f>
        <v>0</v>
      </c>
      <c r="AP85" s="54">
        <f>'10th'!AS194</f>
        <v>0</v>
      </c>
      <c r="AQ85" s="54">
        <f>'10th'!AT194</f>
        <v>0</v>
      </c>
      <c r="AR85" s="54">
        <f>'10th'!AU194</f>
        <v>0</v>
      </c>
      <c r="AS85" s="54">
        <f>'10th'!AV194</f>
        <v>0</v>
      </c>
      <c r="AT85" s="54">
        <f>'10th'!AW194</f>
        <v>0</v>
      </c>
      <c r="AU85" s="54">
        <f>'10th'!AX194</f>
        <v>0</v>
      </c>
      <c r="AV85" s="54">
        <f>'10th'!AY194</f>
        <v>0</v>
      </c>
      <c r="AW85" s="54">
        <f>'10th'!AZ194</f>
        <v>0</v>
      </c>
      <c r="AX85" s="54">
        <f>'10th'!BA194</f>
        <v>0</v>
      </c>
      <c r="AY85" s="54">
        <f>'10th'!BB194</f>
        <v>0</v>
      </c>
      <c r="AZ85" s="12"/>
      <c r="BA85" s="13"/>
      <c r="BB85" s="14"/>
    </row>
    <row r="86" spans="2:54" ht="21" customHeight="1">
      <c r="B86" s="7">
        <v>11</v>
      </c>
      <c r="C86" s="7">
        <f>'11th'!O134</f>
        <v>0</v>
      </c>
      <c r="D86" s="62">
        <f t="shared" si="16"/>
        <v>0</v>
      </c>
      <c r="E86" s="54">
        <f>'11th'!E194</f>
        <v>0</v>
      </c>
      <c r="F86" s="54">
        <f>'11th'!F194</f>
        <v>0</v>
      </c>
      <c r="G86" s="54" t="str">
        <f t="shared" si="14"/>
        <v/>
      </c>
      <c r="H86" s="54" t="e">
        <f>'11th'!I194</f>
        <v>#DIV/0!</v>
      </c>
      <c r="I86" s="54">
        <f>'11th'!J194</f>
        <v>0</v>
      </c>
      <c r="K86" s="12"/>
      <c r="L86" s="7">
        <f>'11th'!D194</f>
        <v>0</v>
      </c>
      <c r="M86" s="14"/>
      <c r="N86" s="54">
        <f>'11th'!P194</f>
        <v>0</v>
      </c>
      <c r="O86" s="54">
        <f>'11th'!Q194</f>
        <v>0</v>
      </c>
      <c r="P86" s="54">
        <f>'11th'!R194</f>
        <v>0</v>
      </c>
      <c r="Q86" s="54" t="str">
        <f t="shared" si="15"/>
        <v/>
      </c>
      <c r="S86" s="54">
        <f>'11th'!U194</f>
        <v>0</v>
      </c>
      <c r="T86" s="54">
        <f>'11th'!V194</f>
        <v>0</v>
      </c>
      <c r="U86" s="54">
        <f>'11th'!W194</f>
        <v>0</v>
      </c>
      <c r="V86" s="54">
        <f>'11th'!V196</f>
        <v>0</v>
      </c>
      <c r="W86" s="54">
        <f>'11th'!Y194</f>
        <v>0</v>
      </c>
      <c r="X86" s="54">
        <f>'11th'!Z194</f>
        <v>0</v>
      </c>
      <c r="Y86" s="54">
        <f>'11th'!AA194</f>
        <v>0</v>
      </c>
      <c r="Z86" s="54">
        <f>'11th'!AB194</f>
        <v>0</v>
      </c>
      <c r="AA86" s="54">
        <f>'11th'!AC194</f>
        <v>0</v>
      </c>
      <c r="AB86" s="54">
        <f>'11th'!AD194</f>
        <v>0</v>
      </c>
      <c r="AC86" s="54">
        <f>'11th'!AE194</f>
        <v>0</v>
      </c>
      <c r="AD86" s="54">
        <f>'11th'!AF194</f>
        <v>0</v>
      </c>
      <c r="AE86" s="54">
        <f>'11th'!AG194</f>
        <v>0</v>
      </c>
      <c r="AF86" s="54">
        <f>'11th'!AH194</f>
        <v>0</v>
      </c>
      <c r="AG86" s="287" t="e">
        <f>'11th'!AI194</f>
        <v>#DIV/0!</v>
      </c>
      <c r="AH86" s="287" t="e">
        <f>'11th'!AJ194</f>
        <v>#DIV/0!</v>
      </c>
      <c r="AI86" s="230"/>
      <c r="AJ86" s="54">
        <f>'11th'!AM194</f>
        <v>0</v>
      </c>
      <c r="AK86" s="54">
        <f>'11th'!AN194</f>
        <v>0</v>
      </c>
      <c r="AL86" s="54">
        <f>'11th'!AO194</f>
        <v>0</v>
      </c>
      <c r="AM86" s="54">
        <f>'11th'!AP194</f>
        <v>0</v>
      </c>
      <c r="AN86" s="54">
        <f>'11th'!AQ194</f>
        <v>0</v>
      </c>
      <c r="AO86" s="54">
        <f>'11th'!AR194</f>
        <v>0</v>
      </c>
      <c r="AP86" s="54">
        <f>'11th'!AS194</f>
        <v>0</v>
      </c>
      <c r="AQ86" s="54">
        <f>'11th'!AT194</f>
        <v>0</v>
      </c>
      <c r="AR86" s="54">
        <f>'11th'!AU194</f>
        <v>0</v>
      </c>
      <c r="AS86" s="54">
        <f>'11th'!AV194</f>
        <v>0</v>
      </c>
      <c r="AT86" s="54">
        <f>'11th'!AW194</f>
        <v>0</v>
      </c>
      <c r="AU86" s="54">
        <f>'11th'!AX194</f>
        <v>0</v>
      </c>
      <c r="AV86" s="54">
        <f>'11th'!AY194</f>
        <v>0</v>
      </c>
      <c r="AW86" s="54">
        <f>'11th'!AZ194</f>
        <v>0</v>
      </c>
      <c r="AX86" s="54">
        <f>'11th'!BA194</f>
        <v>0</v>
      </c>
      <c r="AY86" s="54">
        <f>'11th'!BB194</f>
        <v>0</v>
      </c>
      <c r="AZ86" s="12"/>
      <c r="BA86" s="13"/>
      <c r="BB86" s="14"/>
    </row>
    <row r="87" spans="2:54" ht="21" customHeight="1">
      <c r="B87" s="7">
        <v>12</v>
      </c>
      <c r="C87" s="7">
        <f>'12th'!O134</f>
        <v>0</v>
      </c>
      <c r="D87" s="62">
        <f t="shared" si="16"/>
        <v>0</v>
      </c>
      <c r="E87" s="54">
        <f>'12th'!E194</f>
        <v>0</v>
      </c>
      <c r="F87" s="54">
        <f>'12th'!F194</f>
        <v>0</v>
      </c>
      <c r="G87" s="54" t="str">
        <f t="shared" si="14"/>
        <v/>
      </c>
      <c r="H87" s="54" t="e">
        <f>'12th'!I194</f>
        <v>#DIV/0!</v>
      </c>
      <c r="I87" s="54">
        <f>'12th'!J194</f>
        <v>0</v>
      </c>
      <c r="K87" s="12"/>
      <c r="L87" s="7">
        <f>'12th'!D194</f>
        <v>0</v>
      </c>
      <c r="M87" s="14"/>
      <c r="N87" s="54">
        <f>'12th'!P194</f>
        <v>0</v>
      </c>
      <c r="O87" s="54">
        <f>'12th'!Q194</f>
        <v>0</v>
      </c>
      <c r="P87" s="54">
        <f>'12th'!R194</f>
        <v>0</v>
      </c>
      <c r="Q87" s="54" t="str">
        <f t="shared" si="15"/>
        <v/>
      </c>
      <c r="S87" s="54">
        <f>'12th'!U194</f>
        <v>0</v>
      </c>
      <c r="T87" s="54">
        <f>'12th'!V194</f>
        <v>0</v>
      </c>
      <c r="U87" s="54">
        <f>'12th'!W194</f>
        <v>0</v>
      </c>
      <c r="V87" s="54">
        <f>'12th'!V196</f>
        <v>0</v>
      </c>
      <c r="W87" s="54">
        <f>'12th'!Y194</f>
        <v>0</v>
      </c>
      <c r="X87" s="54">
        <f>'12th'!Z194</f>
        <v>0</v>
      </c>
      <c r="Y87" s="54">
        <f>'12th'!AA194</f>
        <v>0</v>
      </c>
      <c r="Z87" s="54">
        <f>'12th'!AB194</f>
        <v>0</v>
      </c>
      <c r="AA87" s="54">
        <f>'12th'!AC194</f>
        <v>0</v>
      </c>
      <c r="AB87" s="54">
        <f>'12th'!AD194</f>
        <v>0</v>
      </c>
      <c r="AC87" s="54">
        <f>'12th'!AE194</f>
        <v>0</v>
      </c>
      <c r="AD87" s="54">
        <f>'12th'!AF194</f>
        <v>0</v>
      </c>
      <c r="AE87" s="54">
        <f>'12th'!AG194</f>
        <v>0</v>
      </c>
      <c r="AF87" s="54">
        <f>'12th'!AH194</f>
        <v>0</v>
      </c>
      <c r="AG87" s="287" t="e">
        <f>'12th'!AI194</f>
        <v>#DIV/0!</v>
      </c>
      <c r="AH87" s="287" t="e">
        <f>'12th'!AJ194</f>
        <v>#DIV/0!</v>
      </c>
      <c r="AI87" s="230"/>
      <c r="AJ87" s="54">
        <f>'12th'!AM194</f>
        <v>0</v>
      </c>
      <c r="AK87" s="54">
        <f>'12th'!AN194</f>
        <v>0</v>
      </c>
      <c r="AL87" s="54">
        <f>'12th'!AO194</f>
        <v>0</v>
      </c>
      <c r="AM87" s="54">
        <f>'12th'!AP194</f>
        <v>0</v>
      </c>
      <c r="AN87" s="54">
        <f>'12th'!AQ194</f>
        <v>0</v>
      </c>
      <c r="AO87" s="54">
        <f>'12th'!AR194</f>
        <v>0</v>
      </c>
      <c r="AP87" s="54">
        <f>'12th'!AS194</f>
        <v>0</v>
      </c>
      <c r="AQ87" s="54">
        <f>'12th'!AT194</f>
        <v>0</v>
      </c>
      <c r="AR87" s="54">
        <f>'12th'!AU194</f>
        <v>0</v>
      </c>
      <c r="AS87" s="54">
        <f>'12th'!AV194</f>
        <v>0</v>
      </c>
      <c r="AT87" s="54">
        <f>'12th'!AW194</f>
        <v>0</v>
      </c>
      <c r="AU87" s="54">
        <f>'12th'!AX194</f>
        <v>0</v>
      </c>
      <c r="AV87" s="54">
        <f>'12th'!AY194</f>
        <v>0</v>
      </c>
      <c r="AW87" s="54">
        <f>'12th'!AZ194</f>
        <v>0</v>
      </c>
      <c r="AX87" s="54">
        <f>'12th'!BA194</f>
        <v>0</v>
      </c>
      <c r="AY87" s="54">
        <f>'12th'!BB194</f>
        <v>0</v>
      </c>
      <c r="AZ87" s="12"/>
      <c r="BA87" s="13"/>
      <c r="BB87" s="14"/>
    </row>
    <row r="88" spans="2:54" ht="21" customHeight="1">
      <c r="B88" s="7">
        <v>13</v>
      </c>
      <c r="C88" s="7">
        <f>'13th'!O134</f>
        <v>0</v>
      </c>
      <c r="D88" s="62">
        <f t="shared" si="16"/>
        <v>0</v>
      </c>
      <c r="E88" s="54">
        <f>'13th'!E194</f>
        <v>0</v>
      </c>
      <c r="F88" s="54">
        <f>'13th'!F194</f>
        <v>0</v>
      </c>
      <c r="G88" s="54" t="str">
        <f t="shared" si="14"/>
        <v/>
      </c>
      <c r="H88" s="54" t="e">
        <f>'13th'!I194</f>
        <v>#DIV/0!</v>
      </c>
      <c r="I88" s="54">
        <f>'13th'!J194</f>
        <v>0</v>
      </c>
      <c r="K88" s="12"/>
      <c r="L88" s="7">
        <f>'13th'!D194</f>
        <v>0</v>
      </c>
      <c r="M88" s="14"/>
      <c r="N88" s="54">
        <f>'13th'!P194</f>
        <v>0</v>
      </c>
      <c r="O88" s="54">
        <f>'13th'!Q194</f>
        <v>0</v>
      </c>
      <c r="P88" s="54">
        <f>'13th'!R194</f>
        <v>0</v>
      </c>
      <c r="Q88" s="54" t="str">
        <f t="shared" si="15"/>
        <v/>
      </c>
      <c r="S88" s="54">
        <f>'13th'!U194</f>
        <v>0</v>
      </c>
      <c r="T88" s="54">
        <f>'13th'!V194</f>
        <v>0</v>
      </c>
      <c r="U88" s="54">
        <f>'13th'!W194</f>
        <v>0</v>
      </c>
      <c r="V88" s="54">
        <f>'13th'!V196</f>
        <v>0</v>
      </c>
      <c r="W88" s="54">
        <f>'13th'!Y194</f>
        <v>0</v>
      </c>
      <c r="X88" s="54">
        <f>'13th'!Z194</f>
        <v>0</v>
      </c>
      <c r="Y88" s="54">
        <f>'13th'!AA194</f>
        <v>0</v>
      </c>
      <c r="Z88" s="54">
        <f>'13th'!AB194</f>
        <v>0</v>
      </c>
      <c r="AA88" s="54">
        <f>'13th'!AC194</f>
        <v>0</v>
      </c>
      <c r="AB88" s="54">
        <f>'13th'!AD194</f>
        <v>0</v>
      </c>
      <c r="AC88" s="54">
        <f>'13th'!AE194</f>
        <v>0</v>
      </c>
      <c r="AD88" s="54">
        <f>'13th'!AF194</f>
        <v>0</v>
      </c>
      <c r="AE88" s="54">
        <f>'13th'!AG194</f>
        <v>0</v>
      </c>
      <c r="AF88" s="54">
        <f>'13th'!AH194</f>
        <v>0</v>
      </c>
      <c r="AG88" s="287" t="e">
        <f>'13th'!AI194</f>
        <v>#DIV/0!</v>
      </c>
      <c r="AH88" s="287" t="e">
        <f>'13th'!AJ194</f>
        <v>#DIV/0!</v>
      </c>
      <c r="AI88" s="230"/>
      <c r="AJ88" s="54">
        <f>'13th'!AM194</f>
        <v>0</v>
      </c>
      <c r="AK88" s="54">
        <f>'13th'!AN194</f>
        <v>0</v>
      </c>
      <c r="AL88" s="54">
        <f>'13th'!AO194</f>
        <v>0</v>
      </c>
      <c r="AM88" s="54">
        <f>'13th'!AP194</f>
        <v>0</v>
      </c>
      <c r="AN88" s="54">
        <f>'13th'!AQ194</f>
        <v>0</v>
      </c>
      <c r="AO88" s="54">
        <f>'13th'!AR194</f>
        <v>0</v>
      </c>
      <c r="AP88" s="54">
        <f>'13th'!AS194</f>
        <v>0</v>
      </c>
      <c r="AQ88" s="54">
        <f>'13th'!AT194</f>
        <v>0</v>
      </c>
      <c r="AR88" s="54">
        <f>'13th'!AU194</f>
        <v>0</v>
      </c>
      <c r="AS88" s="54">
        <f>'13th'!AV194</f>
        <v>0</v>
      </c>
      <c r="AT88" s="54">
        <f>'13th'!AW194</f>
        <v>0</v>
      </c>
      <c r="AU88" s="54">
        <f>'13th'!AX194</f>
        <v>0</v>
      </c>
      <c r="AV88" s="54">
        <f>'13th'!AY194</f>
        <v>0</v>
      </c>
      <c r="AW88" s="54">
        <f>'13th'!AZ194</f>
        <v>0</v>
      </c>
      <c r="AX88" s="54">
        <f>'13th'!BA194</f>
        <v>0</v>
      </c>
      <c r="AY88" s="54">
        <f>'13th'!BB194</f>
        <v>0</v>
      </c>
      <c r="AZ88" s="12"/>
      <c r="BA88" s="13"/>
      <c r="BB88" s="14"/>
    </row>
    <row r="89" spans="2:54" ht="21" customHeight="1">
      <c r="B89" s="7">
        <v>14</v>
      </c>
      <c r="C89" s="7">
        <f>'14th'!O134</f>
        <v>0</v>
      </c>
      <c r="D89" s="62">
        <f t="shared" si="16"/>
        <v>0</v>
      </c>
      <c r="E89" s="54">
        <f>'14th'!E194</f>
        <v>0</v>
      </c>
      <c r="F89" s="54">
        <f>'14th'!F194</f>
        <v>0</v>
      </c>
      <c r="G89" s="54" t="str">
        <f t="shared" si="14"/>
        <v/>
      </c>
      <c r="H89" s="54" t="e">
        <f>'14th'!I194</f>
        <v>#DIV/0!</v>
      </c>
      <c r="I89" s="54">
        <f>'14th'!J194</f>
        <v>0</v>
      </c>
      <c r="K89" s="12"/>
      <c r="L89" s="7">
        <f>'14th'!D194</f>
        <v>0</v>
      </c>
      <c r="M89" s="14"/>
      <c r="N89" s="54">
        <f>'14th'!P194</f>
        <v>0</v>
      </c>
      <c r="O89" s="54">
        <f>'14th'!Q194</f>
        <v>0</v>
      </c>
      <c r="P89" s="54">
        <f>'14th'!R194</f>
        <v>0</v>
      </c>
      <c r="Q89" s="54" t="str">
        <f t="shared" si="15"/>
        <v/>
      </c>
      <c r="S89" s="54">
        <f>'14th'!U194</f>
        <v>0</v>
      </c>
      <c r="T89" s="54">
        <f>'14th'!V194</f>
        <v>0</v>
      </c>
      <c r="U89" s="54">
        <f>'14th'!W194</f>
        <v>0</v>
      </c>
      <c r="V89" s="54">
        <f>'14th'!V196</f>
        <v>0</v>
      </c>
      <c r="W89" s="54">
        <f>'14th'!Y194</f>
        <v>0</v>
      </c>
      <c r="X89" s="54">
        <f>'14th'!Z194</f>
        <v>0</v>
      </c>
      <c r="Y89" s="54">
        <f>'14th'!AA194</f>
        <v>0</v>
      </c>
      <c r="Z89" s="54">
        <f>'14th'!AB194</f>
        <v>0</v>
      </c>
      <c r="AA89" s="54">
        <f>'14th'!AC194</f>
        <v>0</v>
      </c>
      <c r="AB89" s="54">
        <f>'14th'!AD194</f>
        <v>0</v>
      </c>
      <c r="AC89" s="54">
        <f>'14th'!AE194</f>
        <v>0</v>
      </c>
      <c r="AD89" s="54">
        <f>'14th'!AF194</f>
        <v>0</v>
      </c>
      <c r="AE89" s="54">
        <f>'14th'!AG194</f>
        <v>0</v>
      </c>
      <c r="AF89" s="54">
        <f>'14th'!AH194</f>
        <v>0</v>
      </c>
      <c r="AG89" s="287" t="e">
        <f>'14th'!AI194</f>
        <v>#DIV/0!</v>
      </c>
      <c r="AH89" s="287" t="e">
        <f>'14th'!AJ194</f>
        <v>#DIV/0!</v>
      </c>
      <c r="AI89" s="230"/>
      <c r="AJ89" s="54">
        <f>'14th'!AM194</f>
        <v>0</v>
      </c>
      <c r="AK89" s="54">
        <f>'14th'!AN194</f>
        <v>0</v>
      </c>
      <c r="AL89" s="54">
        <f>'14th'!AO194</f>
        <v>0</v>
      </c>
      <c r="AM89" s="54">
        <f>'14th'!AP194</f>
        <v>0</v>
      </c>
      <c r="AN89" s="54">
        <f>'14th'!AQ194</f>
        <v>0</v>
      </c>
      <c r="AO89" s="54">
        <f>'14th'!AR194</f>
        <v>0</v>
      </c>
      <c r="AP89" s="54">
        <f>'14th'!AS194</f>
        <v>0</v>
      </c>
      <c r="AQ89" s="54">
        <f>'14th'!AT194</f>
        <v>0</v>
      </c>
      <c r="AR89" s="54">
        <f>'14th'!AU194</f>
        <v>0</v>
      </c>
      <c r="AS89" s="54">
        <f>'14th'!AV194</f>
        <v>0</v>
      </c>
      <c r="AT89" s="54">
        <f>'14th'!AW194</f>
        <v>0</v>
      </c>
      <c r="AU89" s="54">
        <f>'14th'!AX194</f>
        <v>0</v>
      </c>
      <c r="AV89" s="54">
        <f>'14th'!AY194</f>
        <v>0</v>
      </c>
      <c r="AW89" s="54">
        <f>'14th'!AZ194</f>
        <v>0</v>
      </c>
      <c r="AX89" s="54">
        <f>'14th'!BA194</f>
        <v>0</v>
      </c>
      <c r="AY89" s="54">
        <f>'14th'!BB194</f>
        <v>0</v>
      </c>
      <c r="AZ89" s="12"/>
      <c r="BA89" s="13"/>
      <c r="BB89" s="14"/>
    </row>
    <row r="90" spans="2:54" ht="21" customHeight="1">
      <c r="B90" s="7">
        <v>15</v>
      </c>
      <c r="C90" s="7">
        <f>'15th'!O134</f>
        <v>0</v>
      </c>
      <c r="D90" s="62">
        <f t="shared" si="16"/>
        <v>0</v>
      </c>
      <c r="E90" s="54">
        <f>'15th'!E194</f>
        <v>0</v>
      </c>
      <c r="F90" s="54">
        <f>'15th'!F194</f>
        <v>0</v>
      </c>
      <c r="G90" s="54" t="str">
        <f t="shared" si="14"/>
        <v/>
      </c>
      <c r="H90" s="54" t="e">
        <f>'15th'!I194</f>
        <v>#DIV/0!</v>
      </c>
      <c r="I90" s="54">
        <f>'15th'!J194</f>
        <v>0</v>
      </c>
      <c r="K90" s="12"/>
      <c r="L90" s="7">
        <f>'15th'!D194</f>
        <v>0</v>
      </c>
      <c r="M90" s="14"/>
      <c r="N90" s="54">
        <f>'15th'!P194</f>
        <v>0</v>
      </c>
      <c r="O90" s="54">
        <f>'15th'!Q194</f>
        <v>0</v>
      </c>
      <c r="P90" s="54">
        <f>'15th'!R194</f>
        <v>0</v>
      </c>
      <c r="Q90" s="54" t="str">
        <f t="shared" si="15"/>
        <v/>
      </c>
      <c r="S90" s="54">
        <f>'15th'!U194</f>
        <v>0</v>
      </c>
      <c r="T90" s="54">
        <f>'15th'!V194</f>
        <v>0</v>
      </c>
      <c r="U90" s="54">
        <f>'15th'!W194</f>
        <v>0</v>
      </c>
      <c r="V90" s="54">
        <f>'15th'!V196</f>
        <v>0</v>
      </c>
      <c r="W90" s="54">
        <f>'15th'!Y194</f>
        <v>0</v>
      </c>
      <c r="X90" s="54">
        <f>'15th'!Z194</f>
        <v>0</v>
      </c>
      <c r="Y90" s="54">
        <f>'15th'!AA194</f>
        <v>0</v>
      </c>
      <c r="Z90" s="54">
        <f>'15th'!AB194</f>
        <v>0</v>
      </c>
      <c r="AA90" s="54">
        <f>'15th'!AC194</f>
        <v>0</v>
      </c>
      <c r="AB90" s="54">
        <f>'15th'!AD194</f>
        <v>0</v>
      </c>
      <c r="AC90" s="54">
        <f>'15th'!AE194</f>
        <v>0</v>
      </c>
      <c r="AD90" s="54">
        <f>'15th'!AF194</f>
        <v>0</v>
      </c>
      <c r="AE90" s="54">
        <f>'15th'!AG194</f>
        <v>0</v>
      </c>
      <c r="AF90" s="54">
        <f>'15th'!AH194</f>
        <v>0</v>
      </c>
      <c r="AG90" s="287" t="e">
        <f>'15th'!AI194</f>
        <v>#DIV/0!</v>
      </c>
      <c r="AH90" s="287" t="e">
        <f>'15th'!AJ194</f>
        <v>#DIV/0!</v>
      </c>
      <c r="AI90" s="230"/>
      <c r="AJ90" s="54">
        <f>'15th'!AM194</f>
        <v>0</v>
      </c>
      <c r="AK90" s="54">
        <f>'15th'!AN194</f>
        <v>0</v>
      </c>
      <c r="AL90" s="54">
        <f>'15th'!AO194</f>
        <v>0</v>
      </c>
      <c r="AM90" s="54">
        <f>'15th'!AP194</f>
        <v>0</v>
      </c>
      <c r="AN90" s="54">
        <f>'15th'!AQ194</f>
        <v>0</v>
      </c>
      <c r="AO90" s="54">
        <f>'15th'!AR194</f>
        <v>0</v>
      </c>
      <c r="AP90" s="54">
        <f>'15th'!AS194</f>
        <v>0</v>
      </c>
      <c r="AQ90" s="54">
        <f>'15th'!AT194</f>
        <v>0</v>
      </c>
      <c r="AR90" s="54">
        <f>'15th'!AU194</f>
        <v>0</v>
      </c>
      <c r="AS90" s="54">
        <f>'15th'!AV194</f>
        <v>0</v>
      </c>
      <c r="AT90" s="54">
        <f>'15th'!AW194</f>
        <v>0</v>
      </c>
      <c r="AU90" s="54">
        <f>'15th'!AX194</f>
        <v>0</v>
      </c>
      <c r="AV90" s="54">
        <f>'15th'!AY194</f>
        <v>0</v>
      </c>
      <c r="AW90" s="54">
        <f>'15th'!AZ194</f>
        <v>0</v>
      </c>
      <c r="AX90" s="54">
        <f>'15th'!BA194</f>
        <v>0</v>
      </c>
      <c r="AY90" s="54">
        <f>'15th'!BB194</f>
        <v>0</v>
      </c>
      <c r="AZ90" s="12"/>
      <c r="BA90" s="13"/>
      <c r="BB90" s="14"/>
    </row>
    <row r="91" spans="2:54" ht="21" customHeight="1">
      <c r="B91" s="7">
        <v>16</v>
      </c>
      <c r="C91" s="7">
        <f>'16th'!O134</f>
        <v>0</v>
      </c>
      <c r="D91" s="62">
        <f t="shared" si="16"/>
        <v>0</v>
      </c>
      <c r="E91" s="54">
        <f>'16th'!E194</f>
        <v>0</v>
      </c>
      <c r="F91" s="54">
        <f>'16th'!F194</f>
        <v>0</v>
      </c>
      <c r="G91" s="54" t="str">
        <f t="shared" si="14"/>
        <v/>
      </c>
      <c r="H91" s="54" t="e">
        <f>'16th'!I194</f>
        <v>#DIV/0!</v>
      </c>
      <c r="I91" s="54">
        <f>'16th'!J194</f>
        <v>0</v>
      </c>
      <c r="K91" s="12"/>
      <c r="L91" s="7">
        <f>'16th'!D194</f>
        <v>0</v>
      </c>
      <c r="M91" s="14"/>
      <c r="N91" s="54">
        <f>'16th'!P194</f>
        <v>0</v>
      </c>
      <c r="O91" s="54">
        <f>'16th'!Q194</f>
        <v>0</v>
      </c>
      <c r="P91" s="54">
        <f>'16th'!R194</f>
        <v>0</v>
      </c>
      <c r="Q91" s="54" t="str">
        <f t="shared" si="15"/>
        <v/>
      </c>
      <c r="S91" s="54">
        <f>'16th'!U194</f>
        <v>0</v>
      </c>
      <c r="T91" s="54">
        <f>'16th'!V194</f>
        <v>0</v>
      </c>
      <c r="U91" s="54">
        <f>'16th'!W194</f>
        <v>0</v>
      </c>
      <c r="V91" s="54">
        <f>'16th'!V196</f>
        <v>0</v>
      </c>
      <c r="W91" s="54">
        <f>'16th'!Y194</f>
        <v>0</v>
      </c>
      <c r="X91" s="54">
        <f>'16th'!Z194</f>
        <v>0</v>
      </c>
      <c r="Y91" s="54">
        <f>'16th'!AA194</f>
        <v>0</v>
      </c>
      <c r="Z91" s="54">
        <f>'16th'!AB194</f>
        <v>0</v>
      </c>
      <c r="AA91" s="54">
        <f>'16th'!AC194</f>
        <v>0</v>
      </c>
      <c r="AB91" s="54">
        <f>'16th'!AD194</f>
        <v>0</v>
      </c>
      <c r="AC91" s="54">
        <f>'16th'!AE194</f>
        <v>0</v>
      </c>
      <c r="AD91" s="54">
        <f>'16th'!AF194</f>
        <v>0</v>
      </c>
      <c r="AE91" s="54">
        <f>'16th'!AG194</f>
        <v>0</v>
      </c>
      <c r="AF91" s="54">
        <f>'16th'!AH194</f>
        <v>0</v>
      </c>
      <c r="AG91" s="287" t="e">
        <f>'16th'!AI194</f>
        <v>#DIV/0!</v>
      </c>
      <c r="AH91" s="287" t="e">
        <f>'16th'!AJ194</f>
        <v>#DIV/0!</v>
      </c>
      <c r="AI91" s="230"/>
      <c r="AJ91" s="54">
        <f>'16th'!AM194</f>
        <v>0</v>
      </c>
      <c r="AK91" s="54">
        <f>'16th'!AN194</f>
        <v>0</v>
      </c>
      <c r="AL91" s="54">
        <f>'16th'!AO194</f>
        <v>0</v>
      </c>
      <c r="AM91" s="54">
        <f>'16th'!AP194</f>
        <v>0</v>
      </c>
      <c r="AN91" s="54">
        <f>'16th'!AQ194</f>
        <v>0</v>
      </c>
      <c r="AO91" s="54">
        <f>'16th'!AR194</f>
        <v>0</v>
      </c>
      <c r="AP91" s="54">
        <f>'16th'!AS194</f>
        <v>0</v>
      </c>
      <c r="AQ91" s="54">
        <f>'16th'!AT194</f>
        <v>0</v>
      </c>
      <c r="AR91" s="54">
        <f>'16th'!AU194</f>
        <v>0</v>
      </c>
      <c r="AS91" s="54">
        <f>'16th'!AV194</f>
        <v>0</v>
      </c>
      <c r="AT91" s="54">
        <f>'16th'!AW194</f>
        <v>0</v>
      </c>
      <c r="AU91" s="54">
        <f>'16th'!AX194</f>
        <v>0</v>
      </c>
      <c r="AV91" s="54">
        <f>'16th'!AY194</f>
        <v>0</v>
      </c>
      <c r="AW91" s="54">
        <f>'16th'!AZ194</f>
        <v>0</v>
      </c>
      <c r="AX91" s="54">
        <f>'16th'!BA194</f>
        <v>0</v>
      </c>
      <c r="AY91" s="54">
        <f>'16th'!BB194</f>
        <v>0</v>
      </c>
      <c r="AZ91" s="12"/>
      <c r="BA91" s="13"/>
      <c r="BB91" s="14"/>
    </row>
    <row r="92" spans="2:54" ht="21" customHeight="1">
      <c r="B92" s="7">
        <v>17</v>
      </c>
      <c r="C92" s="7">
        <f>'17th'!O134</f>
        <v>0</v>
      </c>
      <c r="D92" s="62">
        <f t="shared" si="16"/>
        <v>0</v>
      </c>
      <c r="E92" s="54">
        <f>'17th'!E194</f>
        <v>0</v>
      </c>
      <c r="F92" s="54">
        <f>'17th'!F194</f>
        <v>0</v>
      </c>
      <c r="G92" s="54" t="str">
        <f t="shared" si="14"/>
        <v/>
      </c>
      <c r="H92" s="54" t="e">
        <f>'17th'!I194</f>
        <v>#DIV/0!</v>
      </c>
      <c r="I92" s="54">
        <f>'17th'!J194</f>
        <v>0</v>
      </c>
      <c r="K92" s="12"/>
      <c r="L92" s="7">
        <f>'17th'!D194</f>
        <v>0</v>
      </c>
      <c r="M92" s="14"/>
      <c r="N92" s="54">
        <f>'17th'!P194</f>
        <v>0</v>
      </c>
      <c r="O92" s="54">
        <f>'17th'!Q194</f>
        <v>0</v>
      </c>
      <c r="P92" s="54">
        <f>'17th'!R194</f>
        <v>0</v>
      </c>
      <c r="Q92" s="54" t="str">
        <f t="shared" si="15"/>
        <v/>
      </c>
      <c r="S92" s="54">
        <f>'17th'!U194</f>
        <v>0</v>
      </c>
      <c r="T92" s="54">
        <f>'17th'!V194</f>
        <v>0</v>
      </c>
      <c r="U92" s="54">
        <f>'17th'!W194</f>
        <v>0</v>
      </c>
      <c r="V92" s="54">
        <f>'17th'!V196</f>
        <v>0</v>
      </c>
      <c r="W92" s="54">
        <f>'17th'!Y194</f>
        <v>0</v>
      </c>
      <c r="X92" s="54">
        <f>'17th'!Z194</f>
        <v>0</v>
      </c>
      <c r="Y92" s="54">
        <f>'17th'!AA194</f>
        <v>0</v>
      </c>
      <c r="Z92" s="54">
        <f>'17th'!AB194</f>
        <v>0</v>
      </c>
      <c r="AA92" s="54">
        <f>'17th'!AC194</f>
        <v>0</v>
      </c>
      <c r="AB92" s="54">
        <f>'17th'!AD194</f>
        <v>0</v>
      </c>
      <c r="AC92" s="54">
        <f>'17th'!AE194</f>
        <v>0</v>
      </c>
      <c r="AD92" s="54">
        <f>'17th'!AF194</f>
        <v>0</v>
      </c>
      <c r="AE92" s="54">
        <f>'17th'!AG194</f>
        <v>0</v>
      </c>
      <c r="AF92" s="54">
        <f>'17th'!AH194</f>
        <v>0</v>
      </c>
      <c r="AG92" s="287" t="e">
        <f>'17th'!AI194</f>
        <v>#DIV/0!</v>
      </c>
      <c r="AH92" s="287" t="e">
        <f>'17th'!AJ194</f>
        <v>#DIV/0!</v>
      </c>
      <c r="AI92" s="230"/>
      <c r="AJ92" s="54">
        <f>'17th'!AM194</f>
        <v>0</v>
      </c>
      <c r="AK92" s="54">
        <f>'17th'!AN194</f>
        <v>0</v>
      </c>
      <c r="AL92" s="54">
        <f>'17th'!AO194</f>
        <v>0</v>
      </c>
      <c r="AM92" s="54">
        <f>'17th'!AP194</f>
        <v>0</v>
      </c>
      <c r="AN92" s="54">
        <f>'17th'!AQ194</f>
        <v>0</v>
      </c>
      <c r="AO92" s="54">
        <f>'17th'!AR194</f>
        <v>0</v>
      </c>
      <c r="AP92" s="54">
        <f>'17th'!AS194</f>
        <v>0</v>
      </c>
      <c r="AQ92" s="54">
        <f>'17th'!AT194</f>
        <v>0</v>
      </c>
      <c r="AR92" s="54">
        <f>'17th'!AU194</f>
        <v>0</v>
      </c>
      <c r="AS92" s="54">
        <f>'17th'!AV194</f>
        <v>0</v>
      </c>
      <c r="AT92" s="54">
        <f>'17th'!AW194</f>
        <v>0</v>
      </c>
      <c r="AU92" s="54">
        <f>'17th'!AX194</f>
        <v>0</v>
      </c>
      <c r="AV92" s="54">
        <f>'17th'!AY194</f>
        <v>0</v>
      </c>
      <c r="AW92" s="54">
        <f>'17th'!AZ194</f>
        <v>0</v>
      </c>
      <c r="AX92" s="54">
        <f>'17th'!BA194</f>
        <v>0</v>
      </c>
      <c r="AY92" s="54">
        <f>'17th'!BB194</f>
        <v>0</v>
      </c>
      <c r="AZ92" s="12"/>
      <c r="BA92" s="13"/>
      <c r="BB92" s="14"/>
    </row>
    <row r="93" spans="2:54" ht="21" customHeight="1">
      <c r="B93" s="7">
        <v>18</v>
      </c>
      <c r="C93" s="7">
        <f>'18th'!O134</f>
        <v>0</v>
      </c>
      <c r="D93" s="62">
        <f t="shared" si="16"/>
        <v>0</v>
      </c>
      <c r="E93" s="54">
        <f>'18th'!E194</f>
        <v>0</v>
      </c>
      <c r="F93" s="54">
        <f>'18th'!F194</f>
        <v>0</v>
      </c>
      <c r="G93" s="54" t="str">
        <f t="shared" si="14"/>
        <v/>
      </c>
      <c r="H93" s="54" t="e">
        <f>'18th'!I194</f>
        <v>#DIV/0!</v>
      </c>
      <c r="I93" s="54">
        <f>'18th'!J194</f>
        <v>0</v>
      </c>
      <c r="K93" s="12"/>
      <c r="L93" s="7">
        <f>'18th'!D194</f>
        <v>0</v>
      </c>
      <c r="M93" s="14"/>
      <c r="N93" s="54">
        <f>'18th'!P194</f>
        <v>0</v>
      </c>
      <c r="O93" s="54">
        <f>'18th'!Q194</f>
        <v>0</v>
      </c>
      <c r="P93" s="54">
        <f>'18th'!R194</f>
        <v>0</v>
      </c>
      <c r="Q93" s="54" t="str">
        <f t="shared" si="15"/>
        <v/>
      </c>
      <c r="S93" s="54">
        <f>'18th'!U194</f>
        <v>0</v>
      </c>
      <c r="T93" s="54">
        <f>'18th'!V194</f>
        <v>0</v>
      </c>
      <c r="U93" s="54">
        <f>'18th'!W194</f>
        <v>0</v>
      </c>
      <c r="V93" s="54">
        <f>'18th'!V196</f>
        <v>0</v>
      </c>
      <c r="W93" s="54">
        <f>'18th'!Y194</f>
        <v>0</v>
      </c>
      <c r="X93" s="54">
        <f>'18th'!Z194</f>
        <v>0</v>
      </c>
      <c r="Y93" s="54">
        <f>'18th'!AA194</f>
        <v>0</v>
      </c>
      <c r="Z93" s="54">
        <f>'18th'!AB194</f>
        <v>0</v>
      </c>
      <c r="AA93" s="54">
        <f>'18th'!AC194</f>
        <v>0</v>
      </c>
      <c r="AB93" s="54">
        <f>'18th'!AD194</f>
        <v>0</v>
      </c>
      <c r="AC93" s="54">
        <f>'18th'!AE194</f>
        <v>0</v>
      </c>
      <c r="AD93" s="54">
        <f>'18th'!AF194</f>
        <v>0</v>
      </c>
      <c r="AE93" s="54">
        <f>'18th'!AG194</f>
        <v>0</v>
      </c>
      <c r="AF93" s="54">
        <f>'18th'!AH194</f>
        <v>0</v>
      </c>
      <c r="AG93" s="287" t="e">
        <f>'18th'!AI194</f>
        <v>#DIV/0!</v>
      </c>
      <c r="AH93" s="287" t="e">
        <f>'18th'!AJ194</f>
        <v>#DIV/0!</v>
      </c>
      <c r="AI93" s="230"/>
      <c r="AJ93" s="54">
        <f>'18th'!AM194</f>
        <v>0</v>
      </c>
      <c r="AK93" s="54">
        <f>'18th'!AN194</f>
        <v>0</v>
      </c>
      <c r="AL93" s="54">
        <f>'18th'!AO194</f>
        <v>0</v>
      </c>
      <c r="AM93" s="54">
        <f>'18th'!AP194</f>
        <v>0</v>
      </c>
      <c r="AN93" s="54">
        <f>'18th'!AQ194</f>
        <v>0</v>
      </c>
      <c r="AO93" s="54">
        <f>'18th'!AR194</f>
        <v>0</v>
      </c>
      <c r="AP93" s="54">
        <f>'18th'!AS194</f>
        <v>0</v>
      </c>
      <c r="AQ93" s="54">
        <f>'18th'!AT194</f>
        <v>0</v>
      </c>
      <c r="AR93" s="54">
        <f>'18th'!AU194</f>
        <v>0</v>
      </c>
      <c r="AS93" s="54">
        <f>'18th'!AV194</f>
        <v>0</v>
      </c>
      <c r="AT93" s="54">
        <f>'18th'!AW194</f>
        <v>0</v>
      </c>
      <c r="AU93" s="54">
        <f>'18th'!AX194</f>
        <v>0</v>
      </c>
      <c r="AV93" s="54">
        <f>'18th'!AY194</f>
        <v>0</v>
      </c>
      <c r="AW93" s="54">
        <f>'18th'!AZ194</f>
        <v>0</v>
      </c>
      <c r="AX93" s="54">
        <f>'18th'!BA194</f>
        <v>0</v>
      </c>
      <c r="AY93" s="54">
        <f>'18th'!BB194</f>
        <v>0</v>
      </c>
      <c r="AZ93" s="12"/>
      <c r="BA93" s="13"/>
      <c r="BB93" s="14"/>
    </row>
    <row r="94" spans="2:54" ht="21" customHeight="1">
      <c r="B94" s="7">
        <v>19</v>
      </c>
      <c r="C94" s="7">
        <f>'19th'!O134</f>
        <v>0</v>
      </c>
      <c r="D94" s="62">
        <f t="shared" si="16"/>
        <v>0</v>
      </c>
      <c r="E94" s="54">
        <f>'19th'!E194</f>
        <v>0</v>
      </c>
      <c r="F94" s="54">
        <f>'19th'!F194</f>
        <v>0</v>
      </c>
      <c r="G94" s="54" t="str">
        <f t="shared" si="14"/>
        <v/>
      </c>
      <c r="H94" s="54" t="e">
        <f>'19th'!I194</f>
        <v>#DIV/0!</v>
      </c>
      <c r="I94" s="54">
        <f>'19th'!J194</f>
        <v>0</v>
      </c>
      <c r="K94" s="12"/>
      <c r="L94" s="7">
        <f>'19th'!D194</f>
        <v>0</v>
      </c>
      <c r="M94" s="14"/>
      <c r="N94" s="54">
        <f>'19th'!P194</f>
        <v>0</v>
      </c>
      <c r="O94" s="54">
        <f>'19th'!Q194</f>
        <v>0</v>
      </c>
      <c r="P94" s="54">
        <f>'19th'!R194</f>
        <v>0</v>
      </c>
      <c r="Q94" s="54" t="str">
        <f t="shared" si="15"/>
        <v/>
      </c>
      <c r="S94" s="54">
        <f>'19th'!U194</f>
        <v>0</v>
      </c>
      <c r="T94" s="54">
        <f>'19th'!V194</f>
        <v>0</v>
      </c>
      <c r="U94" s="54">
        <f>'19th'!W194</f>
        <v>0</v>
      </c>
      <c r="V94" s="54">
        <f>'19th'!V196</f>
        <v>0</v>
      </c>
      <c r="W94" s="54">
        <f>'19th'!Y194</f>
        <v>0</v>
      </c>
      <c r="X94" s="54">
        <f>'19th'!Z194</f>
        <v>0</v>
      </c>
      <c r="Y94" s="54">
        <f>'19th'!AA194</f>
        <v>0</v>
      </c>
      <c r="Z94" s="54">
        <f>'19th'!AB194</f>
        <v>0</v>
      </c>
      <c r="AA94" s="54">
        <f>'19th'!AC194</f>
        <v>0</v>
      </c>
      <c r="AB94" s="54">
        <f>'19th'!AD194</f>
        <v>0</v>
      </c>
      <c r="AC94" s="54">
        <f>'19th'!AE194</f>
        <v>0</v>
      </c>
      <c r="AD94" s="54">
        <f>'19th'!AF194</f>
        <v>0</v>
      </c>
      <c r="AE94" s="54">
        <f>'19th'!AG194</f>
        <v>0</v>
      </c>
      <c r="AF94" s="54">
        <f>'19th'!AH194</f>
        <v>0</v>
      </c>
      <c r="AG94" s="287" t="e">
        <f>'19th'!AI194</f>
        <v>#DIV/0!</v>
      </c>
      <c r="AH94" s="287" t="e">
        <f>'19th'!AJ194</f>
        <v>#DIV/0!</v>
      </c>
      <c r="AI94" s="230"/>
      <c r="AJ94" s="54">
        <f>'19th'!AM194</f>
        <v>0</v>
      </c>
      <c r="AK94" s="54">
        <f>'19th'!AN194</f>
        <v>0</v>
      </c>
      <c r="AL94" s="54">
        <f>'19th'!AO194</f>
        <v>0</v>
      </c>
      <c r="AM94" s="54">
        <f>'19th'!AP194</f>
        <v>0</v>
      </c>
      <c r="AN94" s="54">
        <f>'19th'!AQ194</f>
        <v>0</v>
      </c>
      <c r="AO94" s="54">
        <f>'19th'!AR194</f>
        <v>0</v>
      </c>
      <c r="AP94" s="54">
        <f>'19th'!AS194</f>
        <v>0</v>
      </c>
      <c r="AQ94" s="54">
        <f>'19th'!AT194</f>
        <v>0</v>
      </c>
      <c r="AR94" s="54">
        <f>'19th'!AU194</f>
        <v>0</v>
      </c>
      <c r="AS94" s="54">
        <f>'19th'!AV194</f>
        <v>0</v>
      </c>
      <c r="AT94" s="54">
        <f>'19th'!AW194</f>
        <v>0</v>
      </c>
      <c r="AU94" s="54">
        <f>'19th'!AX194</f>
        <v>0</v>
      </c>
      <c r="AV94" s="54">
        <f>'19th'!AY194</f>
        <v>0</v>
      </c>
      <c r="AW94" s="54">
        <f>'19th'!AZ194</f>
        <v>0</v>
      </c>
      <c r="AX94" s="54">
        <f>'19th'!BA194</f>
        <v>0</v>
      </c>
      <c r="AY94" s="54">
        <f>'19th'!BB194</f>
        <v>0</v>
      </c>
      <c r="AZ94" s="12"/>
      <c r="BA94" s="13"/>
      <c r="BB94" s="14"/>
    </row>
    <row r="95" spans="2:54" ht="21" customHeight="1">
      <c r="B95" s="7">
        <v>20</v>
      </c>
      <c r="C95" s="7">
        <f>'20th'!O134</f>
        <v>0</v>
      </c>
      <c r="D95" s="62">
        <f t="shared" si="16"/>
        <v>0</v>
      </c>
      <c r="E95" s="54">
        <f>'20th'!E194</f>
        <v>0</v>
      </c>
      <c r="F95" s="54">
        <f>'20th'!F194</f>
        <v>0</v>
      </c>
      <c r="G95" s="54" t="str">
        <f t="shared" si="14"/>
        <v/>
      </c>
      <c r="H95" s="54" t="e">
        <f>'20th'!I194</f>
        <v>#DIV/0!</v>
      </c>
      <c r="I95" s="54">
        <f>'20th'!J194</f>
        <v>0</v>
      </c>
      <c r="K95" s="12"/>
      <c r="L95" s="7">
        <f>'20th'!D194</f>
        <v>0</v>
      </c>
      <c r="M95" s="14"/>
      <c r="N95" s="54">
        <f>'20th'!P194</f>
        <v>0</v>
      </c>
      <c r="O95" s="54">
        <f>'20th'!Q194</f>
        <v>0</v>
      </c>
      <c r="P95" s="54">
        <f>'20th'!R194</f>
        <v>0</v>
      </c>
      <c r="Q95" s="54" t="str">
        <f t="shared" si="15"/>
        <v/>
      </c>
      <c r="S95" s="54">
        <f>'20th'!U194</f>
        <v>0</v>
      </c>
      <c r="T95" s="54">
        <f>'20th'!V194</f>
        <v>0</v>
      </c>
      <c r="U95" s="54">
        <f>'20th'!W194</f>
        <v>0</v>
      </c>
      <c r="V95" s="54">
        <f>'20th'!V196</f>
        <v>0</v>
      </c>
      <c r="W95" s="54">
        <f>'20th'!Y194</f>
        <v>0</v>
      </c>
      <c r="X95" s="54">
        <f>'20th'!Z194</f>
        <v>0</v>
      </c>
      <c r="Y95" s="54">
        <f>'20th'!AA194</f>
        <v>0</v>
      </c>
      <c r="Z95" s="54">
        <f>'20th'!AB194</f>
        <v>0</v>
      </c>
      <c r="AA95" s="54">
        <f>'20th'!AC194</f>
        <v>0</v>
      </c>
      <c r="AB95" s="54">
        <f>'20th'!AD194</f>
        <v>0</v>
      </c>
      <c r="AC95" s="54">
        <f>'20th'!AE194</f>
        <v>0</v>
      </c>
      <c r="AD95" s="54">
        <f>'20th'!AF194</f>
        <v>0</v>
      </c>
      <c r="AE95" s="54">
        <f>'20th'!AG194</f>
        <v>0</v>
      </c>
      <c r="AF95" s="54">
        <f>'20th'!AH194</f>
        <v>0</v>
      </c>
      <c r="AG95" s="287" t="e">
        <f>'20th'!AI194</f>
        <v>#DIV/0!</v>
      </c>
      <c r="AH95" s="287" t="e">
        <f>'20th'!AJ194</f>
        <v>#DIV/0!</v>
      </c>
      <c r="AI95" s="230"/>
      <c r="AJ95" s="54">
        <f>'20th'!AM194</f>
        <v>0</v>
      </c>
      <c r="AK95" s="54">
        <f>'20th'!AN194</f>
        <v>0</v>
      </c>
      <c r="AL95" s="54">
        <f>'20th'!AO194</f>
        <v>0</v>
      </c>
      <c r="AM95" s="54">
        <f>'20th'!AP194</f>
        <v>0</v>
      </c>
      <c r="AN95" s="54">
        <f>'20th'!AQ194</f>
        <v>0</v>
      </c>
      <c r="AO95" s="54">
        <f>'20th'!AR194</f>
        <v>0</v>
      </c>
      <c r="AP95" s="54">
        <f>'20th'!AS194</f>
        <v>0</v>
      </c>
      <c r="AQ95" s="54">
        <f>'20th'!AT194</f>
        <v>0</v>
      </c>
      <c r="AR95" s="54">
        <f>'20th'!AU194</f>
        <v>0</v>
      </c>
      <c r="AS95" s="54">
        <f>'20th'!AV194</f>
        <v>0</v>
      </c>
      <c r="AT95" s="54">
        <f>'20th'!AW194</f>
        <v>0</v>
      </c>
      <c r="AU95" s="54">
        <f>'20th'!AX194</f>
        <v>0</v>
      </c>
      <c r="AV95" s="54">
        <f>'20th'!AY194</f>
        <v>0</v>
      </c>
      <c r="AW95" s="54">
        <f>'20th'!AZ194</f>
        <v>0</v>
      </c>
      <c r="AX95" s="54">
        <f>'20th'!BA194</f>
        <v>0</v>
      </c>
      <c r="AY95" s="54">
        <f>'20th'!BB194</f>
        <v>0</v>
      </c>
      <c r="AZ95" s="12"/>
      <c r="BA95" s="13"/>
      <c r="BB95" s="14"/>
    </row>
    <row r="96" spans="2:54" ht="21" customHeight="1">
      <c r="B96" s="7">
        <v>21</v>
      </c>
      <c r="C96" s="7">
        <f>'21th'!O134</f>
        <v>0</v>
      </c>
      <c r="D96" s="62">
        <f t="shared" si="16"/>
        <v>0</v>
      </c>
      <c r="E96" s="54">
        <f>'21th'!E194</f>
        <v>0</v>
      </c>
      <c r="F96" s="54">
        <f>'21th'!F194</f>
        <v>0</v>
      </c>
      <c r="G96" s="54" t="str">
        <f t="shared" si="14"/>
        <v/>
      </c>
      <c r="H96" s="54" t="e">
        <f>'21th'!I194</f>
        <v>#DIV/0!</v>
      </c>
      <c r="I96" s="54">
        <f>'21th'!J194</f>
        <v>0</v>
      </c>
      <c r="K96" s="12"/>
      <c r="L96" s="7">
        <f>'21th'!D194</f>
        <v>0</v>
      </c>
      <c r="M96" s="14"/>
      <c r="N96" s="54">
        <f>'21th'!P194</f>
        <v>0</v>
      </c>
      <c r="O96" s="54">
        <f>'21th'!Q194</f>
        <v>0</v>
      </c>
      <c r="P96" s="54">
        <f>'21th'!R194</f>
        <v>0</v>
      </c>
      <c r="Q96" s="54" t="str">
        <f t="shared" si="15"/>
        <v/>
      </c>
      <c r="S96" s="54">
        <f>'21th'!U194</f>
        <v>0</v>
      </c>
      <c r="T96" s="54">
        <f>'21th'!V194</f>
        <v>0</v>
      </c>
      <c r="U96" s="54">
        <f>'21th'!W194</f>
        <v>0</v>
      </c>
      <c r="V96" s="54">
        <f>'21th'!V196</f>
        <v>0</v>
      </c>
      <c r="W96" s="54">
        <f>'21th'!Y194</f>
        <v>0</v>
      </c>
      <c r="X96" s="54">
        <f>'21th'!Z194</f>
        <v>0</v>
      </c>
      <c r="Y96" s="54">
        <f>'21th'!AA194</f>
        <v>0</v>
      </c>
      <c r="Z96" s="54">
        <f>'21th'!AB194</f>
        <v>0</v>
      </c>
      <c r="AA96" s="54">
        <f>'21th'!AC194</f>
        <v>0</v>
      </c>
      <c r="AB96" s="54">
        <f>'21th'!AD194</f>
        <v>0</v>
      </c>
      <c r="AC96" s="54">
        <f>'21th'!AE194</f>
        <v>0</v>
      </c>
      <c r="AD96" s="54">
        <f>'21th'!AF194</f>
        <v>0</v>
      </c>
      <c r="AE96" s="54">
        <f>'21th'!AG194</f>
        <v>0</v>
      </c>
      <c r="AF96" s="54">
        <f>'21th'!AH194</f>
        <v>0</v>
      </c>
      <c r="AG96" s="287" t="e">
        <f>'21th'!AI194</f>
        <v>#DIV/0!</v>
      </c>
      <c r="AH96" s="287" t="e">
        <f>'21th'!AJ194</f>
        <v>#DIV/0!</v>
      </c>
      <c r="AI96" s="230"/>
      <c r="AJ96" s="54">
        <f>'21th'!AM194</f>
        <v>0</v>
      </c>
      <c r="AK96" s="54">
        <f>'21th'!AN194</f>
        <v>0</v>
      </c>
      <c r="AL96" s="54">
        <f>'21th'!AO194</f>
        <v>0</v>
      </c>
      <c r="AM96" s="54">
        <f>'21th'!AP194</f>
        <v>0</v>
      </c>
      <c r="AN96" s="54">
        <f>'21th'!AQ194</f>
        <v>0</v>
      </c>
      <c r="AO96" s="54">
        <f>'21th'!AR194</f>
        <v>0</v>
      </c>
      <c r="AP96" s="54">
        <f>'21th'!AS194</f>
        <v>0</v>
      </c>
      <c r="AQ96" s="54">
        <f>'21th'!AT194</f>
        <v>0</v>
      </c>
      <c r="AR96" s="54">
        <f>'21th'!AU194</f>
        <v>0</v>
      </c>
      <c r="AS96" s="54">
        <f>'21th'!AV194</f>
        <v>0</v>
      </c>
      <c r="AT96" s="54">
        <f>'21th'!AW194</f>
        <v>0</v>
      </c>
      <c r="AU96" s="54">
        <f>'21th'!AX194</f>
        <v>0</v>
      </c>
      <c r="AV96" s="54">
        <f>'21th'!AY194</f>
        <v>0</v>
      </c>
      <c r="AW96" s="54">
        <f>'21th'!AZ194</f>
        <v>0</v>
      </c>
      <c r="AX96" s="54">
        <f>'21th'!BA194</f>
        <v>0</v>
      </c>
      <c r="AY96" s="54">
        <f>'21th'!BB194</f>
        <v>0</v>
      </c>
      <c r="AZ96" s="12"/>
      <c r="BA96" s="13"/>
      <c r="BB96" s="14"/>
    </row>
    <row r="97" spans="1:54" ht="21" customHeight="1">
      <c r="B97" s="7">
        <v>22</v>
      </c>
      <c r="C97" s="7">
        <f>'22th'!O134</f>
        <v>0</v>
      </c>
      <c r="D97" s="62">
        <f t="shared" si="16"/>
        <v>0</v>
      </c>
      <c r="E97" s="54">
        <f>'22th'!E194</f>
        <v>0</v>
      </c>
      <c r="F97" s="54">
        <f>'22th'!F194</f>
        <v>0</v>
      </c>
      <c r="G97" s="54" t="str">
        <f t="shared" si="14"/>
        <v/>
      </c>
      <c r="H97" s="54" t="e">
        <f>'22th'!I194</f>
        <v>#DIV/0!</v>
      </c>
      <c r="I97" s="54">
        <f>'22th'!J194</f>
        <v>0</v>
      </c>
      <c r="K97" s="12"/>
      <c r="L97" s="7">
        <f>'22th'!D194</f>
        <v>0</v>
      </c>
      <c r="M97" s="14"/>
      <c r="N97" s="54">
        <f>'22th'!P194</f>
        <v>0</v>
      </c>
      <c r="O97" s="54">
        <f>'22th'!Q194</f>
        <v>0</v>
      </c>
      <c r="P97" s="54">
        <f>'22th'!R194</f>
        <v>0</v>
      </c>
      <c r="Q97" s="54" t="str">
        <f t="shared" si="15"/>
        <v/>
      </c>
      <c r="S97" s="54">
        <f>'22th'!U194</f>
        <v>0</v>
      </c>
      <c r="T97" s="54">
        <f>'22th'!V194</f>
        <v>0</v>
      </c>
      <c r="U97" s="54">
        <f>'22th'!W194</f>
        <v>0</v>
      </c>
      <c r="V97" s="54">
        <f>'22th'!V196</f>
        <v>0</v>
      </c>
      <c r="W97" s="54">
        <f>'22th'!Y194</f>
        <v>0</v>
      </c>
      <c r="X97" s="54">
        <f>'22th'!Z194</f>
        <v>0</v>
      </c>
      <c r="Y97" s="54">
        <f>'22th'!AA194</f>
        <v>0</v>
      </c>
      <c r="Z97" s="54">
        <f>'22th'!AB194</f>
        <v>0</v>
      </c>
      <c r="AA97" s="54">
        <f>'22th'!AC194</f>
        <v>0</v>
      </c>
      <c r="AB97" s="54">
        <f>'22th'!AD194</f>
        <v>0</v>
      </c>
      <c r="AC97" s="54">
        <f>'22th'!AE194</f>
        <v>0</v>
      </c>
      <c r="AD97" s="54">
        <f>'22th'!AF194</f>
        <v>0</v>
      </c>
      <c r="AE97" s="54">
        <f>'22th'!AG194</f>
        <v>0</v>
      </c>
      <c r="AF97" s="54">
        <f>'22th'!AH194</f>
        <v>0</v>
      </c>
      <c r="AG97" s="287" t="e">
        <f>'22th'!AI194</f>
        <v>#DIV/0!</v>
      </c>
      <c r="AH97" s="287" t="e">
        <f>'22th'!AJ194</f>
        <v>#DIV/0!</v>
      </c>
      <c r="AI97" s="230"/>
      <c r="AJ97" s="54">
        <f>'22th'!AM194</f>
        <v>0</v>
      </c>
      <c r="AK97" s="54">
        <f>'22th'!AN194</f>
        <v>0</v>
      </c>
      <c r="AL97" s="54">
        <f>'22th'!AO194</f>
        <v>0</v>
      </c>
      <c r="AM97" s="54">
        <f>'22th'!AP194</f>
        <v>0</v>
      </c>
      <c r="AN97" s="54">
        <f>'22th'!AQ194</f>
        <v>0</v>
      </c>
      <c r="AO97" s="54">
        <f>'22th'!AR194</f>
        <v>0</v>
      </c>
      <c r="AP97" s="54">
        <f>'22th'!AS194</f>
        <v>0</v>
      </c>
      <c r="AQ97" s="54">
        <f>'22th'!AT194</f>
        <v>0</v>
      </c>
      <c r="AR97" s="54">
        <f>'22th'!AU194</f>
        <v>0</v>
      </c>
      <c r="AS97" s="54">
        <f>'22th'!AV194</f>
        <v>0</v>
      </c>
      <c r="AT97" s="54">
        <f>'22th'!AW194</f>
        <v>0</v>
      </c>
      <c r="AU97" s="54">
        <f>'22th'!AX194</f>
        <v>0</v>
      </c>
      <c r="AV97" s="54">
        <f>'22th'!AY194</f>
        <v>0</v>
      </c>
      <c r="AW97" s="54">
        <f>'22th'!AZ194</f>
        <v>0</v>
      </c>
      <c r="AX97" s="54">
        <f>'22th'!BA194</f>
        <v>0</v>
      </c>
      <c r="AY97" s="54">
        <f>'22th'!BB194</f>
        <v>0</v>
      </c>
      <c r="AZ97" s="12"/>
      <c r="BA97" s="13"/>
      <c r="BB97" s="14"/>
    </row>
    <row r="98" spans="1:54" ht="21" customHeight="1">
      <c r="B98" s="7">
        <v>23</v>
      </c>
      <c r="C98" s="7">
        <f>'23th'!O134</f>
        <v>0</v>
      </c>
      <c r="D98" s="62">
        <f t="shared" si="16"/>
        <v>0</v>
      </c>
      <c r="E98" s="54">
        <f>'23th'!E194</f>
        <v>0</v>
      </c>
      <c r="F98" s="54">
        <f>'23th'!F194</f>
        <v>0</v>
      </c>
      <c r="G98" s="54" t="str">
        <f t="shared" si="14"/>
        <v/>
      </c>
      <c r="H98" s="54" t="e">
        <f>'23th'!I194</f>
        <v>#DIV/0!</v>
      </c>
      <c r="I98" s="54">
        <f>'23th'!J194</f>
        <v>0</v>
      </c>
      <c r="K98" s="12"/>
      <c r="L98" s="7">
        <f>'23th'!D194</f>
        <v>0</v>
      </c>
      <c r="M98" s="14"/>
      <c r="N98" s="54">
        <f>'23th'!P194</f>
        <v>0</v>
      </c>
      <c r="O98" s="54">
        <f>'23th'!Q194</f>
        <v>0</v>
      </c>
      <c r="P98" s="54">
        <f>'23th'!R194</f>
        <v>0</v>
      </c>
      <c r="Q98" s="54" t="str">
        <f t="shared" si="15"/>
        <v/>
      </c>
      <c r="S98" s="54">
        <f>'23th'!U194</f>
        <v>0</v>
      </c>
      <c r="T98" s="54">
        <f>'23th'!V194</f>
        <v>0</v>
      </c>
      <c r="U98" s="54">
        <f>'23th'!W194</f>
        <v>0</v>
      </c>
      <c r="V98" s="54">
        <f>'23th'!V196</f>
        <v>0</v>
      </c>
      <c r="W98" s="54">
        <f>'23th'!Y194</f>
        <v>0</v>
      </c>
      <c r="X98" s="54">
        <f>'23th'!Z194</f>
        <v>0</v>
      </c>
      <c r="Y98" s="54">
        <f>'23th'!AA194</f>
        <v>0</v>
      </c>
      <c r="Z98" s="54">
        <f>'23th'!AB194</f>
        <v>0</v>
      </c>
      <c r="AA98" s="54">
        <f>'23th'!AC194</f>
        <v>0</v>
      </c>
      <c r="AB98" s="54">
        <f>'23th'!AD194</f>
        <v>0</v>
      </c>
      <c r="AC98" s="54">
        <f>'23th'!AE194</f>
        <v>0</v>
      </c>
      <c r="AD98" s="54">
        <f>'23th'!AF194</f>
        <v>0</v>
      </c>
      <c r="AE98" s="54">
        <f>'23th'!AG194</f>
        <v>0</v>
      </c>
      <c r="AF98" s="54">
        <f>'23th'!AH194</f>
        <v>0</v>
      </c>
      <c r="AG98" s="287" t="e">
        <f>'23th'!AI194</f>
        <v>#DIV/0!</v>
      </c>
      <c r="AH98" s="287" t="e">
        <f>'23th'!AJ194</f>
        <v>#DIV/0!</v>
      </c>
      <c r="AI98" s="230"/>
      <c r="AJ98" s="54">
        <f>'23th'!AM194</f>
        <v>0</v>
      </c>
      <c r="AK98" s="54">
        <f>'23th'!AN194</f>
        <v>0</v>
      </c>
      <c r="AL98" s="54">
        <f>'23th'!AO194</f>
        <v>0</v>
      </c>
      <c r="AM98" s="54">
        <f>'23th'!AP194</f>
        <v>0</v>
      </c>
      <c r="AN98" s="54">
        <f>'23th'!AQ194</f>
        <v>0</v>
      </c>
      <c r="AO98" s="54">
        <f>'23th'!AR194</f>
        <v>0</v>
      </c>
      <c r="AP98" s="54">
        <f>'23th'!AS194</f>
        <v>0</v>
      </c>
      <c r="AQ98" s="54">
        <f>'23th'!AT194</f>
        <v>0</v>
      </c>
      <c r="AR98" s="54">
        <f>'23th'!AU194</f>
        <v>0</v>
      </c>
      <c r="AS98" s="54">
        <f>'23th'!AV194</f>
        <v>0</v>
      </c>
      <c r="AT98" s="54">
        <f>'23th'!AW194</f>
        <v>0</v>
      </c>
      <c r="AU98" s="54">
        <f>'23th'!AX194</f>
        <v>0</v>
      </c>
      <c r="AV98" s="54">
        <f>'23th'!AY194</f>
        <v>0</v>
      </c>
      <c r="AW98" s="54">
        <f>'23th'!AZ194</f>
        <v>0</v>
      </c>
      <c r="AX98" s="54">
        <f>'23th'!BA194</f>
        <v>0</v>
      </c>
      <c r="AY98" s="54">
        <f>'23th'!BB194</f>
        <v>0</v>
      </c>
      <c r="AZ98" s="12"/>
      <c r="BA98" s="13"/>
      <c r="BB98" s="14"/>
    </row>
    <row r="99" spans="1:54" ht="21" customHeight="1">
      <c r="B99" s="7">
        <v>24</v>
      </c>
      <c r="C99" s="7">
        <f>'24th'!O134</f>
        <v>0</v>
      </c>
      <c r="D99" s="62">
        <f t="shared" si="16"/>
        <v>0</v>
      </c>
      <c r="E99" s="54">
        <f>'24th'!E194</f>
        <v>0</v>
      </c>
      <c r="F99" s="54">
        <f>'24th'!F194</f>
        <v>0</v>
      </c>
      <c r="G99" s="54" t="str">
        <f t="shared" si="14"/>
        <v/>
      </c>
      <c r="H99" s="54" t="e">
        <f>'24th'!I194</f>
        <v>#DIV/0!</v>
      </c>
      <c r="I99" s="54">
        <f>'24th'!J194</f>
        <v>0</v>
      </c>
      <c r="K99" s="12"/>
      <c r="L99" s="7">
        <f>'24th'!D194</f>
        <v>0</v>
      </c>
      <c r="M99" s="14"/>
      <c r="N99" s="54">
        <f>'24th'!P194</f>
        <v>0</v>
      </c>
      <c r="O99" s="54">
        <f>'24th'!Q194</f>
        <v>0</v>
      </c>
      <c r="P99" s="54">
        <f>'24th'!R194</f>
        <v>0</v>
      </c>
      <c r="Q99" s="54" t="str">
        <f t="shared" si="15"/>
        <v/>
      </c>
      <c r="S99" s="54">
        <f>'24th'!U194</f>
        <v>0</v>
      </c>
      <c r="T99" s="54">
        <f>'24th'!V194</f>
        <v>0</v>
      </c>
      <c r="U99" s="54">
        <f>'24th'!W194</f>
        <v>0</v>
      </c>
      <c r="V99" s="54">
        <f>'24th'!V196</f>
        <v>0</v>
      </c>
      <c r="W99" s="54">
        <f>'24th'!Y194</f>
        <v>0</v>
      </c>
      <c r="X99" s="54">
        <f>'24th'!Z194</f>
        <v>0</v>
      </c>
      <c r="Y99" s="54">
        <f>'24th'!AA194</f>
        <v>0</v>
      </c>
      <c r="Z99" s="54">
        <f>'24th'!AB194</f>
        <v>0</v>
      </c>
      <c r="AA99" s="54">
        <f>'24th'!AC194</f>
        <v>0</v>
      </c>
      <c r="AB99" s="54">
        <f>'24th'!AD194</f>
        <v>0</v>
      </c>
      <c r="AC99" s="54">
        <f>'24th'!AE194</f>
        <v>0</v>
      </c>
      <c r="AD99" s="54">
        <f>'24th'!AF194</f>
        <v>0</v>
      </c>
      <c r="AE99" s="54">
        <f>'24th'!AG194</f>
        <v>0</v>
      </c>
      <c r="AF99" s="54">
        <f>'24th'!AH194</f>
        <v>0</v>
      </c>
      <c r="AG99" s="287" t="e">
        <f>'24th'!AI194</f>
        <v>#DIV/0!</v>
      </c>
      <c r="AH99" s="287" t="e">
        <f>'24th'!AJ194</f>
        <v>#DIV/0!</v>
      </c>
      <c r="AI99" s="230"/>
      <c r="AJ99" s="54">
        <f>'24th'!AM194</f>
        <v>0</v>
      </c>
      <c r="AK99" s="54">
        <f>'24th'!AN194</f>
        <v>0</v>
      </c>
      <c r="AL99" s="54">
        <f>'24th'!AO194</f>
        <v>0</v>
      </c>
      <c r="AM99" s="54">
        <f>'24th'!AP194</f>
        <v>0</v>
      </c>
      <c r="AN99" s="54">
        <f>'24th'!AQ194</f>
        <v>0</v>
      </c>
      <c r="AO99" s="54">
        <f>'24th'!AR194</f>
        <v>0</v>
      </c>
      <c r="AP99" s="54">
        <f>'24th'!AS194</f>
        <v>0</v>
      </c>
      <c r="AQ99" s="54">
        <f>'24th'!AT194</f>
        <v>0</v>
      </c>
      <c r="AR99" s="54">
        <f>'24th'!AU194</f>
        <v>0</v>
      </c>
      <c r="AS99" s="54">
        <f>'24th'!AV194</f>
        <v>0</v>
      </c>
      <c r="AT99" s="54">
        <f>'24th'!AW194</f>
        <v>0</v>
      </c>
      <c r="AU99" s="54">
        <f>'24th'!AX194</f>
        <v>0</v>
      </c>
      <c r="AV99" s="54">
        <f>'24th'!AY194</f>
        <v>0</v>
      </c>
      <c r="AW99" s="54">
        <f>'24th'!AZ194</f>
        <v>0</v>
      </c>
      <c r="AX99" s="54">
        <f>'24th'!BA194</f>
        <v>0</v>
      </c>
      <c r="AY99" s="54">
        <f>'24th'!BB194</f>
        <v>0</v>
      </c>
      <c r="AZ99" s="12"/>
      <c r="BA99" s="13"/>
      <c r="BB99" s="14"/>
    </row>
    <row r="100" spans="1:54" ht="21" customHeight="1">
      <c r="B100" s="7">
        <v>25</v>
      </c>
      <c r="C100" s="7">
        <f>'25th'!O134</f>
        <v>0</v>
      </c>
      <c r="D100" s="62">
        <f t="shared" si="16"/>
        <v>0</v>
      </c>
      <c r="E100" s="54">
        <f>'25th'!E194</f>
        <v>0</v>
      </c>
      <c r="F100" s="54">
        <f>'25th'!F194</f>
        <v>0</v>
      </c>
      <c r="G100" s="54" t="str">
        <f t="shared" si="14"/>
        <v/>
      </c>
      <c r="H100" s="54" t="e">
        <f>'25th'!I194</f>
        <v>#DIV/0!</v>
      </c>
      <c r="I100" s="54">
        <f>'25th'!J194</f>
        <v>0</v>
      </c>
      <c r="K100" s="12"/>
      <c r="L100" s="7">
        <f>'25th'!D194</f>
        <v>0</v>
      </c>
      <c r="M100" s="14"/>
      <c r="N100" s="54">
        <f>'25th'!P194</f>
        <v>0</v>
      </c>
      <c r="O100" s="54">
        <f>'25th'!Q194</f>
        <v>0</v>
      </c>
      <c r="P100" s="54">
        <f>'25th'!R194</f>
        <v>0</v>
      </c>
      <c r="Q100" s="54" t="str">
        <f t="shared" si="15"/>
        <v/>
      </c>
      <c r="S100" s="54">
        <f>'25th'!U194</f>
        <v>0</v>
      </c>
      <c r="T100" s="54">
        <f>'25th'!V194</f>
        <v>0</v>
      </c>
      <c r="U100" s="54">
        <f>'25th'!W194</f>
        <v>0</v>
      </c>
      <c r="V100" s="54">
        <f>'25th'!V196</f>
        <v>0</v>
      </c>
      <c r="W100" s="54">
        <f>'25th'!Y194</f>
        <v>0</v>
      </c>
      <c r="X100" s="54">
        <f>'25th'!Z194</f>
        <v>0</v>
      </c>
      <c r="Y100" s="54">
        <f>'25th'!AA194</f>
        <v>0</v>
      </c>
      <c r="Z100" s="54">
        <f>'25th'!AB194</f>
        <v>0</v>
      </c>
      <c r="AA100" s="54">
        <f>'25th'!AC194</f>
        <v>0</v>
      </c>
      <c r="AB100" s="54">
        <f>'25th'!AD194</f>
        <v>0</v>
      </c>
      <c r="AC100" s="54">
        <f>'25th'!AE194</f>
        <v>0</v>
      </c>
      <c r="AD100" s="54">
        <f>'25th'!AF194</f>
        <v>0</v>
      </c>
      <c r="AE100" s="54">
        <f>'25th'!AG194</f>
        <v>0</v>
      </c>
      <c r="AF100" s="54">
        <f>'25th'!AH194</f>
        <v>0</v>
      </c>
      <c r="AG100" s="287" t="e">
        <f>'25th'!AI194</f>
        <v>#DIV/0!</v>
      </c>
      <c r="AH100" s="287" t="e">
        <f>'25th'!AJ194</f>
        <v>#DIV/0!</v>
      </c>
      <c r="AI100" s="230"/>
      <c r="AJ100" s="54">
        <f>'25th'!AM194</f>
        <v>0</v>
      </c>
      <c r="AK100" s="54">
        <f>'25th'!AN194</f>
        <v>0</v>
      </c>
      <c r="AL100" s="54">
        <f>'25th'!AO194</f>
        <v>0</v>
      </c>
      <c r="AM100" s="54">
        <f>'25th'!AP194</f>
        <v>0</v>
      </c>
      <c r="AN100" s="54">
        <f>'25th'!AQ194</f>
        <v>0</v>
      </c>
      <c r="AO100" s="54">
        <f>'25th'!AR194</f>
        <v>0</v>
      </c>
      <c r="AP100" s="54">
        <f>'25th'!AS194</f>
        <v>0</v>
      </c>
      <c r="AQ100" s="54">
        <f>'25th'!AT194</f>
        <v>0</v>
      </c>
      <c r="AR100" s="54">
        <f>'25th'!AU194</f>
        <v>0</v>
      </c>
      <c r="AS100" s="54">
        <f>'25th'!AV194</f>
        <v>0</v>
      </c>
      <c r="AT100" s="54">
        <f>'25th'!AW194</f>
        <v>0</v>
      </c>
      <c r="AU100" s="54">
        <f>'25th'!AX194</f>
        <v>0</v>
      </c>
      <c r="AV100" s="54">
        <f>'25th'!AY194</f>
        <v>0</v>
      </c>
      <c r="AW100" s="54">
        <f>'25th'!AZ194</f>
        <v>0</v>
      </c>
      <c r="AX100" s="54">
        <f>'25th'!BA194</f>
        <v>0</v>
      </c>
      <c r="AY100" s="54">
        <f>'25th'!BB194</f>
        <v>0</v>
      </c>
      <c r="AZ100" s="12"/>
      <c r="BA100" s="13"/>
      <c r="BB100" s="14"/>
    </row>
    <row r="101" spans="1:54" ht="21" customHeight="1">
      <c r="B101" s="7">
        <v>26</v>
      </c>
      <c r="C101" s="7">
        <f>'26th'!O134</f>
        <v>0</v>
      </c>
      <c r="D101" s="62">
        <f t="shared" si="16"/>
        <v>0</v>
      </c>
      <c r="E101" s="54">
        <f>'26th'!E194</f>
        <v>0</v>
      </c>
      <c r="F101" s="54">
        <f>'26th'!F194</f>
        <v>0</v>
      </c>
      <c r="G101" s="54" t="str">
        <f t="shared" si="14"/>
        <v/>
      </c>
      <c r="H101" s="54" t="e">
        <f>'26th'!I194</f>
        <v>#DIV/0!</v>
      </c>
      <c r="I101" s="54">
        <f>'26th'!J194</f>
        <v>0</v>
      </c>
      <c r="K101" s="12"/>
      <c r="L101" s="7">
        <f>'26th'!D194</f>
        <v>0</v>
      </c>
      <c r="M101" s="14"/>
      <c r="N101" s="54">
        <f>'26th'!P194</f>
        <v>0</v>
      </c>
      <c r="O101" s="54">
        <f>'26th'!Q194</f>
        <v>0</v>
      </c>
      <c r="P101" s="54">
        <f>'26th'!R194</f>
        <v>0</v>
      </c>
      <c r="Q101" s="54" t="str">
        <f t="shared" si="15"/>
        <v/>
      </c>
      <c r="S101" s="54">
        <f>'26th'!U194</f>
        <v>0</v>
      </c>
      <c r="T101" s="54">
        <f>'26th'!V194</f>
        <v>0</v>
      </c>
      <c r="U101" s="54">
        <f>'26th'!W194</f>
        <v>0</v>
      </c>
      <c r="V101" s="54">
        <f>'26th'!V196</f>
        <v>0</v>
      </c>
      <c r="W101" s="54">
        <f>'26th'!Y194</f>
        <v>0</v>
      </c>
      <c r="X101" s="54">
        <f>'26th'!Z194</f>
        <v>0</v>
      </c>
      <c r="Y101" s="54">
        <f>'26th'!AA194</f>
        <v>0</v>
      </c>
      <c r="Z101" s="54">
        <f>'26th'!AB194</f>
        <v>0</v>
      </c>
      <c r="AA101" s="54">
        <f>'26th'!AC194</f>
        <v>0</v>
      </c>
      <c r="AB101" s="54">
        <f>'26th'!AD194</f>
        <v>0</v>
      </c>
      <c r="AC101" s="54">
        <f>'26th'!AE194</f>
        <v>0</v>
      </c>
      <c r="AD101" s="54">
        <f>'26th'!AF194</f>
        <v>0</v>
      </c>
      <c r="AE101" s="54">
        <f>'26th'!AG194</f>
        <v>0</v>
      </c>
      <c r="AF101" s="54">
        <f>'26th'!AH194</f>
        <v>0</v>
      </c>
      <c r="AG101" s="287" t="e">
        <f>'26th'!AI194</f>
        <v>#DIV/0!</v>
      </c>
      <c r="AH101" s="287" t="e">
        <f>'26th'!AJ194</f>
        <v>#DIV/0!</v>
      </c>
      <c r="AI101" s="230"/>
      <c r="AJ101" s="54">
        <f>'26th'!AM194</f>
        <v>0</v>
      </c>
      <c r="AK101" s="54">
        <f>'26th'!AN194</f>
        <v>0</v>
      </c>
      <c r="AL101" s="54">
        <f>'26th'!AO194</f>
        <v>0</v>
      </c>
      <c r="AM101" s="54">
        <f>'26th'!AP194</f>
        <v>0</v>
      </c>
      <c r="AN101" s="54">
        <f>'26th'!AQ194</f>
        <v>0</v>
      </c>
      <c r="AO101" s="54">
        <f>'26th'!AR194</f>
        <v>0</v>
      </c>
      <c r="AP101" s="54">
        <f>'26th'!AS194</f>
        <v>0</v>
      </c>
      <c r="AQ101" s="54">
        <f>'26th'!AT194</f>
        <v>0</v>
      </c>
      <c r="AR101" s="54">
        <f>'26th'!AU194</f>
        <v>0</v>
      </c>
      <c r="AS101" s="54">
        <f>'26th'!AV194</f>
        <v>0</v>
      </c>
      <c r="AT101" s="54">
        <f>'26th'!AW194</f>
        <v>0</v>
      </c>
      <c r="AU101" s="54">
        <f>'26th'!AX194</f>
        <v>0</v>
      </c>
      <c r="AV101" s="54">
        <f>'26th'!AY194</f>
        <v>0</v>
      </c>
      <c r="AW101" s="54">
        <f>'26th'!AZ194</f>
        <v>0</v>
      </c>
      <c r="AX101" s="54">
        <f>'26th'!BA194</f>
        <v>0</v>
      </c>
      <c r="AY101" s="54">
        <f>'26th'!BB194</f>
        <v>0</v>
      </c>
      <c r="AZ101" s="12"/>
      <c r="BA101" s="13"/>
      <c r="BB101" s="14"/>
    </row>
    <row r="102" spans="1:54" ht="21" customHeight="1">
      <c r="B102" s="7">
        <v>27</v>
      </c>
      <c r="C102" s="7">
        <f>'27th'!O134</f>
        <v>0</v>
      </c>
      <c r="D102" s="62">
        <f t="shared" si="16"/>
        <v>0</v>
      </c>
      <c r="E102" s="54">
        <f>'27th'!E194</f>
        <v>0</v>
      </c>
      <c r="F102" s="54">
        <f>'27th'!F194</f>
        <v>0</v>
      </c>
      <c r="G102" s="54" t="str">
        <f t="shared" si="14"/>
        <v/>
      </c>
      <c r="H102" s="54" t="e">
        <f>'27th'!I194</f>
        <v>#DIV/0!</v>
      </c>
      <c r="I102" s="54">
        <f>'27th'!J194</f>
        <v>0</v>
      </c>
      <c r="K102" s="12"/>
      <c r="L102" s="7">
        <f>'27th'!D194</f>
        <v>0</v>
      </c>
      <c r="M102" s="14"/>
      <c r="N102" s="54">
        <f>'27th'!P194</f>
        <v>0</v>
      </c>
      <c r="O102" s="54">
        <f>'27th'!Q194</f>
        <v>0</v>
      </c>
      <c r="P102" s="54">
        <f>'27th'!R194</f>
        <v>0</v>
      </c>
      <c r="Q102" s="54" t="str">
        <f t="shared" si="15"/>
        <v/>
      </c>
      <c r="S102" s="54">
        <f>'27th'!U194</f>
        <v>0</v>
      </c>
      <c r="T102" s="54">
        <f>'27th'!V194</f>
        <v>0</v>
      </c>
      <c r="U102" s="54">
        <f>'27th'!W194</f>
        <v>0</v>
      </c>
      <c r="V102" s="54">
        <f>'27th'!V196</f>
        <v>0</v>
      </c>
      <c r="W102" s="54">
        <f>'27th'!Y194</f>
        <v>0</v>
      </c>
      <c r="X102" s="54">
        <f>'27th'!Z194</f>
        <v>0</v>
      </c>
      <c r="Y102" s="54">
        <f>'27th'!AA194</f>
        <v>0</v>
      </c>
      <c r="Z102" s="54">
        <f>'27th'!AB194</f>
        <v>0</v>
      </c>
      <c r="AA102" s="54">
        <f>'27th'!AC194</f>
        <v>0</v>
      </c>
      <c r="AB102" s="54">
        <f>'27th'!AD194</f>
        <v>0</v>
      </c>
      <c r="AC102" s="54">
        <f>'27th'!AE194</f>
        <v>0</v>
      </c>
      <c r="AD102" s="54">
        <f>'27th'!AF194</f>
        <v>0</v>
      </c>
      <c r="AE102" s="54">
        <f>'27th'!AG194</f>
        <v>0</v>
      </c>
      <c r="AF102" s="54">
        <f>'27th'!AH194</f>
        <v>0</v>
      </c>
      <c r="AG102" s="287" t="e">
        <f>'27th'!AI194</f>
        <v>#DIV/0!</v>
      </c>
      <c r="AH102" s="287" t="e">
        <f>'27th'!AJ194</f>
        <v>#DIV/0!</v>
      </c>
      <c r="AI102" s="230"/>
      <c r="AJ102" s="54">
        <f>'27th'!AM194</f>
        <v>0</v>
      </c>
      <c r="AK102" s="54">
        <f>'27th'!AN194</f>
        <v>0</v>
      </c>
      <c r="AL102" s="54">
        <f>'27th'!AO194</f>
        <v>0</v>
      </c>
      <c r="AM102" s="54">
        <f>'27th'!AP194</f>
        <v>0</v>
      </c>
      <c r="AN102" s="54">
        <f>'27th'!AQ194</f>
        <v>0</v>
      </c>
      <c r="AO102" s="54">
        <f>'27th'!AR194</f>
        <v>0</v>
      </c>
      <c r="AP102" s="54">
        <f>'27th'!AS194</f>
        <v>0</v>
      </c>
      <c r="AQ102" s="54">
        <f>'27th'!AT194</f>
        <v>0</v>
      </c>
      <c r="AR102" s="54">
        <f>'27th'!AU194</f>
        <v>0</v>
      </c>
      <c r="AS102" s="54">
        <f>'27th'!AV194</f>
        <v>0</v>
      </c>
      <c r="AT102" s="54">
        <f>'27th'!AW194</f>
        <v>0</v>
      </c>
      <c r="AU102" s="54">
        <f>'27th'!AX194</f>
        <v>0</v>
      </c>
      <c r="AV102" s="54">
        <f>'27th'!AY194</f>
        <v>0</v>
      </c>
      <c r="AW102" s="54">
        <f>'27th'!AZ194</f>
        <v>0</v>
      </c>
      <c r="AX102" s="54">
        <f>'27th'!BA194</f>
        <v>0</v>
      </c>
      <c r="AY102" s="54">
        <f>'27th'!BB194</f>
        <v>0</v>
      </c>
      <c r="AZ102" s="12"/>
      <c r="BA102" s="13"/>
      <c r="BB102" s="14"/>
    </row>
    <row r="103" spans="1:54" ht="21" customHeight="1">
      <c r="B103" s="7">
        <v>28</v>
      </c>
      <c r="C103" s="7">
        <f>'28th'!O134</f>
        <v>0</v>
      </c>
      <c r="D103" s="62">
        <f t="shared" si="16"/>
        <v>0</v>
      </c>
      <c r="E103" s="54">
        <f>'28th'!E194</f>
        <v>0</v>
      </c>
      <c r="F103" s="54">
        <f>'28th'!F194</f>
        <v>0</v>
      </c>
      <c r="G103" s="54" t="str">
        <f t="shared" si="14"/>
        <v/>
      </c>
      <c r="H103" s="54" t="e">
        <f>'28th'!I194</f>
        <v>#DIV/0!</v>
      </c>
      <c r="I103" s="54">
        <f>'28th'!J194</f>
        <v>0</v>
      </c>
      <c r="K103" s="12"/>
      <c r="L103" s="7">
        <f>'28th'!D194</f>
        <v>0</v>
      </c>
      <c r="M103" s="14"/>
      <c r="N103" s="54">
        <f>'28th'!P194</f>
        <v>0</v>
      </c>
      <c r="O103" s="54">
        <f>'28th'!Q194</f>
        <v>0</v>
      </c>
      <c r="P103" s="54">
        <f>'28th'!R194</f>
        <v>0</v>
      </c>
      <c r="Q103" s="54" t="str">
        <f t="shared" si="15"/>
        <v/>
      </c>
      <c r="S103" s="54">
        <f>'28th'!U194</f>
        <v>0</v>
      </c>
      <c r="T103" s="54">
        <f>'28th'!V194</f>
        <v>0</v>
      </c>
      <c r="U103" s="54">
        <f>'28th'!W194</f>
        <v>0</v>
      </c>
      <c r="V103" s="54">
        <f>'28th'!V196</f>
        <v>0</v>
      </c>
      <c r="W103" s="54">
        <f>'28th'!Y194</f>
        <v>0</v>
      </c>
      <c r="X103" s="54">
        <f>'28th'!Z194</f>
        <v>0</v>
      </c>
      <c r="Y103" s="54">
        <f>'28th'!AA194</f>
        <v>0</v>
      </c>
      <c r="Z103" s="54">
        <f>'28th'!AB194</f>
        <v>0</v>
      </c>
      <c r="AA103" s="54">
        <f>'28th'!AC194</f>
        <v>0</v>
      </c>
      <c r="AB103" s="54">
        <f>'28th'!AD194</f>
        <v>0</v>
      </c>
      <c r="AC103" s="54">
        <f>'28th'!AE194</f>
        <v>0</v>
      </c>
      <c r="AD103" s="54">
        <f>'28th'!AF194</f>
        <v>0</v>
      </c>
      <c r="AE103" s="54">
        <f>'28th'!AG194</f>
        <v>0</v>
      </c>
      <c r="AF103" s="54">
        <f>'28th'!AH194</f>
        <v>0</v>
      </c>
      <c r="AG103" s="287" t="e">
        <f>'28th'!AI194</f>
        <v>#DIV/0!</v>
      </c>
      <c r="AH103" s="287" t="e">
        <f>'28th'!AJ194</f>
        <v>#DIV/0!</v>
      </c>
      <c r="AI103" s="230"/>
      <c r="AJ103" s="54">
        <f>'28th'!AM194</f>
        <v>0</v>
      </c>
      <c r="AK103" s="54">
        <f>'28th'!AN194</f>
        <v>0</v>
      </c>
      <c r="AL103" s="54">
        <f>'28th'!AO194</f>
        <v>0</v>
      </c>
      <c r="AM103" s="54">
        <f>'28th'!AP194</f>
        <v>0</v>
      </c>
      <c r="AN103" s="54">
        <f>'28th'!AQ194</f>
        <v>0</v>
      </c>
      <c r="AO103" s="54">
        <f>'28th'!AR194</f>
        <v>0</v>
      </c>
      <c r="AP103" s="54">
        <f>'28th'!AS194</f>
        <v>0</v>
      </c>
      <c r="AQ103" s="54">
        <f>'28th'!AT194</f>
        <v>0</v>
      </c>
      <c r="AR103" s="54">
        <f>'28th'!AU194</f>
        <v>0</v>
      </c>
      <c r="AS103" s="54">
        <f>'28th'!AV194</f>
        <v>0</v>
      </c>
      <c r="AT103" s="54">
        <f>'28th'!AW194</f>
        <v>0</v>
      </c>
      <c r="AU103" s="54">
        <f>'28th'!AX194</f>
        <v>0</v>
      </c>
      <c r="AV103" s="54">
        <f>'28th'!AY194</f>
        <v>0</v>
      </c>
      <c r="AW103" s="54">
        <f>'28th'!AZ194</f>
        <v>0</v>
      </c>
      <c r="AX103" s="54">
        <f>'28th'!BA194</f>
        <v>0</v>
      </c>
      <c r="AY103" s="54">
        <f>'28th'!BB194</f>
        <v>0</v>
      </c>
      <c r="AZ103" s="12"/>
      <c r="BA103" s="13"/>
      <c r="BB103" s="14"/>
    </row>
    <row r="104" spans="1:54" ht="21" customHeight="1">
      <c r="B104" s="7">
        <v>29</v>
      </c>
      <c r="C104" s="7">
        <f>'29th'!O134</f>
        <v>0</v>
      </c>
      <c r="D104" s="62">
        <f t="shared" si="16"/>
        <v>0</v>
      </c>
      <c r="E104" s="54">
        <f>'29th'!E194</f>
        <v>0</v>
      </c>
      <c r="F104" s="54">
        <f>'29th'!F194</f>
        <v>0</v>
      </c>
      <c r="G104" s="54" t="str">
        <f t="shared" si="14"/>
        <v/>
      </c>
      <c r="H104" s="54" t="e">
        <f>'29th'!I194</f>
        <v>#DIV/0!</v>
      </c>
      <c r="I104" s="54">
        <f>'29th'!J194</f>
        <v>0</v>
      </c>
      <c r="K104" s="12"/>
      <c r="L104" s="7">
        <f>'29th'!D194</f>
        <v>0</v>
      </c>
      <c r="M104" s="14"/>
      <c r="N104" s="54">
        <f>'29th'!P194</f>
        <v>0</v>
      </c>
      <c r="O104" s="54">
        <f>'29th'!Q194</f>
        <v>0</v>
      </c>
      <c r="P104" s="54">
        <f>'29th'!R194</f>
        <v>0</v>
      </c>
      <c r="Q104" s="54" t="str">
        <f t="shared" si="15"/>
        <v/>
      </c>
      <c r="S104" s="54">
        <f>'29th'!U194</f>
        <v>0</v>
      </c>
      <c r="T104" s="54">
        <f>'29th'!V194</f>
        <v>0</v>
      </c>
      <c r="U104" s="54">
        <f>'29th'!W194</f>
        <v>0</v>
      </c>
      <c r="V104" s="54">
        <f>'29th'!V196</f>
        <v>0</v>
      </c>
      <c r="W104" s="54">
        <f>'29th'!Y194</f>
        <v>0</v>
      </c>
      <c r="X104" s="54">
        <f>'29th'!Z194</f>
        <v>0</v>
      </c>
      <c r="Y104" s="54">
        <f>'29th'!AA194</f>
        <v>0</v>
      </c>
      <c r="Z104" s="54">
        <f>'29th'!AB194</f>
        <v>0</v>
      </c>
      <c r="AA104" s="54">
        <f>'29th'!AC194</f>
        <v>0</v>
      </c>
      <c r="AB104" s="54">
        <f>'29th'!AD194</f>
        <v>0</v>
      </c>
      <c r="AC104" s="54">
        <f>'29th'!AE194</f>
        <v>0</v>
      </c>
      <c r="AD104" s="54">
        <f>'29th'!AF194</f>
        <v>0</v>
      </c>
      <c r="AE104" s="54">
        <f>'29th'!AG194</f>
        <v>0</v>
      </c>
      <c r="AF104" s="54">
        <f>'29th'!AH194</f>
        <v>0</v>
      </c>
      <c r="AG104" s="287" t="e">
        <f>'29th'!AI194</f>
        <v>#DIV/0!</v>
      </c>
      <c r="AH104" s="287" t="e">
        <f>'29th'!AJ194</f>
        <v>#DIV/0!</v>
      </c>
      <c r="AI104" s="230"/>
      <c r="AJ104" s="54">
        <f>'29th'!AM194</f>
        <v>0</v>
      </c>
      <c r="AK104" s="54">
        <f>'29th'!AN194</f>
        <v>0</v>
      </c>
      <c r="AL104" s="54">
        <f>'29th'!AO194</f>
        <v>0</v>
      </c>
      <c r="AM104" s="54">
        <f>'29th'!AP194</f>
        <v>0</v>
      </c>
      <c r="AN104" s="54">
        <f>'29th'!AQ194</f>
        <v>0</v>
      </c>
      <c r="AO104" s="54">
        <f>'29th'!AR194</f>
        <v>0</v>
      </c>
      <c r="AP104" s="54">
        <f>'29th'!AS194</f>
        <v>0</v>
      </c>
      <c r="AQ104" s="54">
        <f>'29th'!AT194</f>
        <v>0</v>
      </c>
      <c r="AR104" s="54">
        <f>'29th'!AU194</f>
        <v>0</v>
      </c>
      <c r="AS104" s="54">
        <f>'29th'!AV194</f>
        <v>0</v>
      </c>
      <c r="AT104" s="54">
        <f>'29th'!AW194</f>
        <v>0</v>
      </c>
      <c r="AU104" s="54">
        <f>'29th'!AX194</f>
        <v>0</v>
      </c>
      <c r="AV104" s="54">
        <f>'29th'!AY194</f>
        <v>0</v>
      </c>
      <c r="AW104" s="54">
        <f>'29th'!AZ194</f>
        <v>0</v>
      </c>
      <c r="AX104" s="54">
        <f>'29th'!BA194</f>
        <v>0</v>
      </c>
      <c r="AY104" s="54">
        <f>'29th'!BB194</f>
        <v>0</v>
      </c>
      <c r="AZ104" s="12"/>
      <c r="BA104" s="13"/>
      <c r="BB104" s="14"/>
    </row>
    <row r="105" spans="1:54" ht="21" customHeight="1">
      <c r="B105" s="7">
        <v>30</v>
      </c>
      <c r="C105" s="7">
        <f>'30th'!O134</f>
        <v>0</v>
      </c>
      <c r="D105" s="62">
        <f t="shared" si="16"/>
        <v>0</v>
      </c>
      <c r="E105" s="54">
        <f>'30th'!E194</f>
        <v>0</v>
      </c>
      <c r="F105" s="54">
        <f>'30th'!F194</f>
        <v>0</v>
      </c>
      <c r="G105" s="54" t="str">
        <f t="shared" si="14"/>
        <v/>
      </c>
      <c r="H105" s="54" t="e">
        <f>'30th'!I194</f>
        <v>#DIV/0!</v>
      </c>
      <c r="I105" s="54">
        <f>'30th'!J194</f>
        <v>0</v>
      </c>
      <c r="K105" s="12"/>
      <c r="L105" s="7">
        <f>'30th'!D194</f>
        <v>0</v>
      </c>
      <c r="M105" s="14"/>
      <c r="N105" s="54">
        <f>'30th'!P194</f>
        <v>0</v>
      </c>
      <c r="O105" s="54">
        <f>'30th'!Q194</f>
        <v>0</v>
      </c>
      <c r="P105" s="54">
        <f>'30th'!R194</f>
        <v>0</v>
      </c>
      <c r="Q105" s="54" t="str">
        <f t="shared" si="15"/>
        <v/>
      </c>
      <c r="S105" s="54">
        <f>'30th'!U194</f>
        <v>0</v>
      </c>
      <c r="T105" s="54">
        <f>'30th'!V194</f>
        <v>0</v>
      </c>
      <c r="U105" s="54">
        <f>'30th'!W194</f>
        <v>0</v>
      </c>
      <c r="V105" s="54">
        <f>'30th'!V196</f>
        <v>0</v>
      </c>
      <c r="W105" s="54">
        <f>'30th'!Y194</f>
        <v>0</v>
      </c>
      <c r="X105" s="54">
        <f>'30th'!Z194</f>
        <v>0</v>
      </c>
      <c r="Y105" s="54">
        <f>'30th'!AA194</f>
        <v>0</v>
      </c>
      <c r="Z105" s="54">
        <f>'30th'!AB194</f>
        <v>0</v>
      </c>
      <c r="AA105" s="54">
        <f>'30th'!AC194</f>
        <v>0</v>
      </c>
      <c r="AB105" s="54">
        <f>'30th'!AD194</f>
        <v>0</v>
      </c>
      <c r="AC105" s="54">
        <f>'30th'!AE194</f>
        <v>0</v>
      </c>
      <c r="AD105" s="54">
        <f>'30th'!AF194</f>
        <v>0</v>
      </c>
      <c r="AE105" s="54">
        <f>'30th'!AG194</f>
        <v>0</v>
      </c>
      <c r="AF105" s="54">
        <f>'30th'!AH194</f>
        <v>0</v>
      </c>
      <c r="AG105" s="287" t="e">
        <f>'30th'!AI194</f>
        <v>#DIV/0!</v>
      </c>
      <c r="AH105" s="287" t="e">
        <f>'30th'!AJ194</f>
        <v>#DIV/0!</v>
      </c>
      <c r="AI105" s="230"/>
      <c r="AJ105" s="54">
        <f>'30th'!AM194</f>
        <v>0</v>
      </c>
      <c r="AK105" s="54">
        <f>'30th'!AN194</f>
        <v>0</v>
      </c>
      <c r="AL105" s="54">
        <f>'30th'!AO194</f>
        <v>0</v>
      </c>
      <c r="AM105" s="54">
        <f>'30th'!AP194</f>
        <v>0</v>
      </c>
      <c r="AN105" s="54">
        <f>'30th'!AQ194</f>
        <v>0</v>
      </c>
      <c r="AO105" s="54">
        <f>'30th'!AR194</f>
        <v>0</v>
      </c>
      <c r="AP105" s="54">
        <f>'30th'!AS194</f>
        <v>0</v>
      </c>
      <c r="AQ105" s="54">
        <f>'30th'!AT194</f>
        <v>0</v>
      </c>
      <c r="AR105" s="54">
        <f>'30th'!AU194</f>
        <v>0</v>
      </c>
      <c r="AS105" s="54">
        <f>'30th'!AV194</f>
        <v>0</v>
      </c>
      <c r="AT105" s="54">
        <f>'30th'!AW194</f>
        <v>0</v>
      </c>
      <c r="AU105" s="54">
        <f>'30th'!AX194</f>
        <v>0</v>
      </c>
      <c r="AV105" s="54">
        <f>'30th'!AY194</f>
        <v>0</v>
      </c>
      <c r="AW105" s="54">
        <f>'30th'!AZ194</f>
        <v>0</v>
      </c>
      <c r="AX105" s="54">
        <f>'30th'!BA194</f>
        <v>0</v>
      </c>
      <c r="AY105" s="54">
        <f>'30th'!BB194</f>
        <v>0</v>
      </c>
      <c r="AZ105" s="12"/>
      <c r="BA105" s="13"/>
      <c r="BB105" s="14"/>
    </row>
    <row r="106" spans="1:54" ht="21" customHeight="1">
      <c r="B106" s="7">
        <v>31</v>
      </c>
      <c r="C106" s="7">
        <f>'31th'!O134</f>
        <v>0</v>
      </c>
      <c r="D106" s="62">
        <f t="shared" si="16"/>
        <v>0</v>
      </c>
      <c r="E106" s="54">
        <f>'31th'!E194</f>
        <v>0</v>
      </c>
      <c r="F106" s="54">
        <f>'31th'!F194</f>
        <v>0</v>
      </c>
      <c r="G106" s="54" t="str">
        <f t="shared" si="14"/>
        <v/>
      </c>
      <c r="H106" s="54" t="e">
        <f>'31th'!I194</f>
        <v>#DIV/0!</v>
      </c>
      <c r="I106" s="54">
        <f>'31th'!J194</f>
        <v>0</v>
      </c>
      <c r="K106" s="12"/>
      <c r="L106" s="7">
        <f>'31th'!D194</f>
        <v>0</v>
      </c>
      <c r="M106" s="14"/>
      <c r="N106" s="54">
        <f>'31th'!P194</f>
        <v>0</v>
      </c>
      <c r="O106" s="54">
        <f>'31th'!Q194</f>
        <v>0</v>
      </c>
      <c r="P106" s="54">
        <f>'31th'!R194</f>
        <v>0</v>
      </c>
      <c r="Q106" s="54" t="str">
        <f t="shared" si="15"/>
        <v/>
      </c>
      <c r="S106" s="54">
        <f>'31th'!U194</f>
        <v>0</v>
      </c>
      <c r="T106" s="54">
        <f>'31th'!V194</f>
        <v>0</v>
      </c>
      <c r="U106" s="54">
        <f>'31th'!W194</f>
        <v>0</v>
      </c>
      <c r="V106" s="54">
        <f>'31th'!V196</f>
        <v>0</v>
      </c>
      <c r="W106" s="54">
        <f>'31th'!Y194</f>
        <v>0</v>
      </c>
      <c r="X106" s="54">
        <f>'31th'!Z194</f>
        <v>0</v>
      </c>
      <c r="Y106" s="54">
        <f>'31th'!AA194</f>
        <v>0</v>
      </c>
      <c r="Z106" s="54">
        <f>'31th'!AB194</f>
        <v>0</v>
      </c>
      <c r="AA106" s="54">
        <f>'31th'!AC194</f>
        <v>0</v>
      </c>
      <c r="AB106" s="54">
        <f>'31th'!AD194</f>
        <v>0</v>
      </c>
      <c r="AC106" s="54">
        <f>'31th'!AE194</f>
        <v>0</v>
      </c>
      <c r="AD106" s="54">
        <f>'31th'!AF194</f>
        <v>0</v>
      </c>
      <c r="AE106" s="54">
        <f>'31th'!AG194</f>
        <v>0</v>
      </c>
      <c r="AF106" s="54">
        <f>'31th'!AH194</f>
        <v>0</v>
      </c>
      <c r="AG106" s="287" t="e">
        <f>'31th'!AI194</f>
        <v>#DIV/0!</v>
      </c>
      <c r="AH106" s="287" t="e">
        <f>'31th'!AJ194</f>
        <v>#DIV/0!</v>
      </c>
      <c r="AI106" s="230"/>
      <c r="AJ106" s="54">
        <f>'31th'!AM194</f>
        <v>0</v>
      </c>
      <c r="AK106" s="54">
        <f>'31th'!AN194</f>
        <v>0</v>
      </c>
      <c r="AL106" s="54">
        <f>'31th'!AO194</f>
        <v>0</v>
      </c>
      <c r="AM106" s="54">
        <f>'31th'!AP194</f>
        <v>0</v>
      </c>
      <c r="AN106" s="54">
        <f>'31th'!AQ194</f>
        <v>0</v>
      </c>
      <c r="AO106" s="54">
        <f>'31th'!AR194</f>
        <v>0</v>
      </c>
      <c r="AP106" s="54">
        <f>'31th'!AS194</f>
        <v>0</v>
      </c>
      <c r="AQ106" s="54">
        <f>'31th'!AT194</f>
        <v>0</v>
      </c>
      <c r="AR106" s="54">
        <f>'31th'!AU194</f>
        <v>0</v>
      </c>
      <c r="AS106" s="54">
        <f>'31th'!AV194</f>
        <v>0</v>
      </c>
      <c r="AT106" s="54">
        <f>'31th'!AW194</f>
        <v>0</v>
      </c>
      <c r="AU106" s="54">
        <f>'31th'!AX194</f>
        <v>0</v>
      </c>
      <c r="AV106" s="54">
        <f>'31th'!AY194</f>
        <v>0</v>
      </c>
      <c r="AW106" s="54">
        <f>'31th'!AZ194</f>
        <v>0</v>
      </c>
      <c r="AX106" s="54">
        <f>'31th'!BA194</f>
        <v>0</v>
      </c>
      <c r="AY106" s="54">
        <f>'31th'!BB194</f>
        <v>0</v>
      </c>
      <c r="AZ106" s="12"/>
      <c r="BA106" s="13"/>
      <c r="BB106" s="14"/>
    </row>
    <row r="107" spans="1:54" ht="21" customHeight="1">
      <c r="B107" s="59" t="s">
        <v>237</v>
      </c>
      <c r="C107" s="28"/>
      <c r="D107" s="6"/>
      <c r="E107" s="54">
        <f>SUM(E76:E106)</f>
        <v>0</v>
      </c>
      <c r="F107" s="54">
        <f>SUM(F76:F106)</f>
        <v>0</v>
      </c>
      <c r="G107" s="54" t="str">
        <f t="shared" si="14"/>
        <v/>
      </c>
      <c r="H107" s="54" t="e">
        <f>AVERAGE(H76:H106)</f>
        <v>#DIV/0!</v>
      </c>
      <c r="I107" s="54">
        <f>SUM(I76:I106)</f>
        <v>0</v>
      </c>
      <c r="K107" s="7"/>
      <c r="L107" s="7">
        <f>SUM(L76:L106)</f>
        <v>0</v>
      </c>
      <c r="M107" s="9"/>
      <c r="N107" s="7">
        <f>SUM(N76:N106)</f>
        <v>0</v>
      </c>
      <c r="O107" s="54">
        <f>SUM(O76:O106)</f>
        <v>0</v>
      </c>
      <c r="P107" s="54">
        <f>SUM(P76:P106)</f>
        <v>0</v>
      </c>
      <c r="Q107" s="54" t="e">
        <f>IF(P107="","",O107/(P107/60))</f>
        <v>#DIV/0!</v>
      </c>
      <c r="S107" s="54">
        <f t="shared" ref="S107:AF107" si="17">SUM(S76:S106)</f>
        <v>0</v>
      </c>
      <c r="T107" s="54">
        <f t="shared" si="17"/>
        <v>0</v>
      </c>
      <c r="U107" s="54">
        <f t="shared" si="17"/>
        <v>0</v>
      </c>
      <c r="V107" s="54">
        <f>SUM(V76:V106)</f>
        <v>0</v>
      </c>
      <c r="W107" s="31">
        <f t="shared" si="17"/>
        <v>0</v>
      </c>
      <c r="X107" s="31">
        <f t="shared" si="17"/>
        <v>0</v>
      </c>
      <c r="Y107" s="31">
        <f t="shared" si="17"/>
        <v>0</v>
      </c>
      <c r="Z107" s="31">
        <f t="shared" si="17"/>
        <v>0</v>
      </c>
      <c r="AA107" s="31">
        <f t="shared" si="17"/>
        <v>0</v>
      </c>
      <c r="AB107" s="31">
        <f t="shared" si="17"/>
        <v>0</v>
      </c>
      <c r="AC107" s="54">
        <f t="shared" si="17"/>
        <v>0</v>
      </c>
      <c r="AD107" s="54">
        <f t="shared" si="17"/>
        <v>0</v>
      </c>
      <c r="AE107" s="54">
        <f t="shared" si="17"/>
        <v>0</v>
      </c>
      <c r="AF107" s="54">
        <f t="shared" si="17"/>
        <v>0</v>
      </c>
      <c r="AG107" s="287" t="e">
        <f>AF107/U107</f>
        <v>#DIV/0!</v>
      </c>
      <c r="AH107" s="287" t="e">
        <f>(AF107+AE107)/U107</f>
        <v>#DIV/0!</v>
      </c>
      <c r="AI107" s="65"/>
      <c r="AJ107" s="7">
        <f>SUM(AJ76:AJ106)</f>
        <v>0</v>
      </c>
      <c r="AK107" s="7">
        <f ca="1">SUM(AK107:AM1067)</f>
        <v>0</v>
      </c>
      <c r="AL107" s="7">
        <f ca="1">SUM(AK107:AM107)</f>
        <v>0</v>
      </c>
      <c r="AM107" s="7">
        <f t="shared" ref="AM107:AY107" si="18">SUM(AM76:AM106)</f>
        <v>0</v>
      </c>
      <c r="AN107" s="7">
        <f t="shared" si="18"/>
        <v>0</v>
      </c>
      <c r="AO107" s="7">
        <f t="shared" si="18"/>
        <v>0</v>
      </c>
      <c r="AP107" s="7">
        <f t="shared" si="18"/>
        <v>0</v>
      </c>
      <c r="AQ107" s="7">
        <f t="shared" si="18"/>
        <v>0</v>
      </c>
      <c r="AR107" s="7">
        <f t="shared" si="18"/>
        <v>0</v>
      </c>
      <c r="AS107" s="7">
        <f t="shared" si="18"/>
        <v>0</v>
      </c>
      <c r="AT107" s="7">
        <f t="shared" si="18"/>
        <v>0</v>
      </c>
      <c r="AU107" s="7">
        <f t="shared" si="18"/>
        <v>0</v>
      </c>
      <c r="AV107" s="7">
        <f t="shared" si="18"/>
        <v>0</v>
      </c>
      <c r="AW107" s="7">
        <f t="shared" si="18"/>
        <v>0</v>
      </c>
      <c r="AX107" s="7">
        <f t="shared" si="18"/>
        <v>0</v>
      </c>
      <c r="AY107" s="7">
        <f t="shared" si="18"/>
        <v>0</v>
      </c>
      <c r="AZ107" s="8">
        <f ca="1">SUM(AK107:AX107)</f>
        <v>0</v>
      </c>
    </row>
    <row r="108" spans="1:54" ht="20.25" customHeight="1">
      <c r="A108" s="229"/>
      <c r="B108" s="420" t="s">
        <v>21</v>
      </c>
      <c r="C108" s="431"/>
      <c r="D108" s="54">
        <f>D107+D74+D41</f>
        <v>0</v>
      </c>
      <c r="E108" s="54">
        <f>E107+E74+E41</f>
        <v>0</v>
      </c>
      <c r="F108" s="54" t="str">
        <f>IF(E108=0,"",D108/(E108/60))</f>
        <v/>
      </c>
      <c r="G108" s="54"/>
      <c r="H108" s="54" t="e">
        <f>H107+H74+H41</f>
        <v>#DIV/0!</v>
      </c>
      <c r="I108" s="54">
        <f>I41+I74+I107</f>
        <v>0</v>
      </c>
      <c r="K108" s="54"/>
      <c r="L108" s="54">
        <f>L107+L74+L41</f>
        <v>0</v>
      </c>
      <c r="M108" s="54"/>
      <c r="N108" s="54">
        <f>N107+N74+N41</f>
        <v>0</v>
      </c>
      <c r="O108" s="54">
        <f>O107+O74+O41</f>
        <v>0</v>
      </c>
      <c r="P108" s="54">
        <f>P41+P74+P107</f>
        <v>0</v>
      </c>
      <c r="Q108" s="54" t="e">
        <f>IF(P108="","",O108/(P108/60))</f>
        <v>#DIV/0!</v>
      </c>
      <c r="R108" s="54">
        <f>R107+R74</f>
        <v>0</v>
      </c>
      <c r="S108" s="54">
        <f>S41+S74+S107</f>
        <v>0</v>
      </c>
      <c r="T108" s="54">
        <f t="shared" ref="T108:AF108" si="19">T41+T74+T107</f>
        <v>0</v>
      </c>
      <c r="U108" s="54">
        <f t="shared" si="19"/>
        <v>0</v>
      </c>
      <c r="V108" s="54">
        <f t="shared" si="19"/>
        <v>0</v>
      </c>
      <c r="W108" s="54">
        <f t="shared" si="19"/>
        <v>0</v>
      </c>
      <c r="X108" s="54">
        <f t="shared" si="19"/>
        <v>0</v>
      </c>
      <c r="Y108" s="54">
        <f t="shared" si="19"/>
        <v>0</v>
      </c>
      <c r="Z108" s="54">
        <f t="shared" si="19"/>
        <v>0</v>
      </c>
      <c r="AA108" s="54">
        <f t="shared" si="19"/>
        <v>0</v>
      </c>
      <c r="AB108" s="54">
        <f t="shared" si="19"/>
        <v>0</v>
      </c>
      <c r="AC108" s="54">
        <f t="shared" si="19"/>
        <v>0</v>
      </c>
      <c r="AD108" s="54">
        <f t="shared" si="19"/>
        <v>0</v>
      </c>
      <c r="AE108" s="54">
        <f t="shared" si="19"/>
        <v>0</v>
      </c>
      <c r="AF108" s="54">
        <f t="shared" si="19"/>
        <v>0</v>
      </c>
      <c r="AG108" s="287" t="e">
        <f>AF108/U108</f>
        <v>#DIV/0!</v>
      </c>
      <c r="AH108" s="287" t="e">
        <f>(AF108+AE108)/U108</f>
        <v>#DIV/0!</v>
      </c>
      <c r="AI108" s="65"/>
      <c r="AJ108" s="54">
        <f t="shared" ref="AJ108:AY108" si="20">AJ41+AJ74+AJ107</f>
        <v>0</v>
      </c>
      <c r="AK108" s="54">
        <f t="shared" ca="1" si="20"/>
        <v>0</v>
      </c>
      <c r="AL108" s="54">
        <f t="shared" ca="1" si="20"/>
        <v>0</v>
      </c>
      <c r="AM108" s="54">
        <f t="shared" si="20"/>
        <v>0</v>
      </c>
      <c r="AN108" s="54">
        <f t="shared" si="20"/>
        <v>0</v>
      </c>
      <c r="AO108" s="54">
        <f t="shared" si="20"/>
        <v>0</v>
      </c>
      <c r="AP108" s="54">
        <f t="shared" si="20"/>
        <v>0</v>
      </c>
      <c r="AQ108" s="54">
        <f t="shared" si="20"/>
        <v>0</v>
      </c>
      <c r="AR108" s="54">
        <f t="shared" si="20"/>
        <v>0</v>
      </c>
      <c r="AS108" s="54">
        <f t="shared" si="20"/>
        <v>0</v>
      </c>
      <c r="AT108" s="54">
        <f t="shared" si="20"/>
        <v>0</v>
      </c>
      <c r="AU108" s="54">
        <f t="shared" si="20"/>
        <v>0</v>
      </c>
      <c r="AV108" s="54">
        <f t="shared" si="20"/>
        <v>0</v>
      </c>
      <c r="AW108" s="54">
        <f t="shared" si="20"/>
        <v>0</v>
      </c>
      <c r="AX108" s="54">
        <f t="shared" si="20"/>
        <v>0</v>
      </c>
      <c r="AY108" s="54">
        <f t="shared" si="20"/>
        <v>0</v>
      </c>
    </row>
    <row r="109" spans="1:54">
      <c r="AI109" s="10"/>
    </row>
  </sheetData>
  <mergeCells count="75">
    <mergeCell ref="AN6:AN8"/>
    <mergeCell ref="AO6:AO8"/>
    <mergeCell ref="AP6:AP8"/>
    <mergeCell ref="N6:N8"/>
    <mergeCell ref="AK4:AM6"/>
    <mergeCell ref="AN4:AY5"/>
    <mergeCell ref="O6:O8"/>
    <mergeCell ref="Z7:Z8"/>
    <mergeCell ref="AA7:AA8"/>
    <mergeCell ref="AB7:AB8"/>
    <mergeCell ref="AQ7:AQ8"/>
    <mergeCell ref="AR7:AR8"/>
    <mergeCell ref="AS7:AS8"/>
    <mergeCell ref="AX7:AX8"/>
    <mergeCell ref="AV7:AV8"/>
    <mergeCell ref="Y4:AB6"/>
    <mergeCell ref="Y7:Y8"/>
    <mergeCell ref="AJ4:AJ8"/>
    <mergeCell ref="AG4:AG8"/>
    <mergeCell ref="AE4:AE8"/>
    <mergeCell ref="AF4:AF8"/>
    <mergeCell ref="AH4:AH8"/>
    <mergeCell ref="V4:V8"/>
    <mergeCell ref="W4:X6"/>
    <mergeCell ref="S6:S8"/>
    <mergeCell ref="T6:T8"/>
    <mergeCell ref="S4:U5"/>
    <mergeCell ref="U6:U8"/>
    <mergeCell ref="W7:W8"/>
    <mergeCell ref="X7:X8"/>
    <mergeCell ref="AC4:AC8"/>
    <mergeCell ref="AD4:AD8"/>
    <mergeCell ref="AM7:AM8"/>
    <mergeCell ref="BD36:BF36"/>
    <mergeCell ref="BD10:BF10"/>
    <mergeCell ref="BD18:BF18"/>
    <mergeCell ref="BD19:BD21"/>
    <mergeCell ref="BD22:BD24"/>
    <mergeCell ref="BD27:BD29"/>
    <mergeCell ref="BD34:BF34"/>
    <mergeCell ref="BD25:BD26"/>
    <mergeCell ref="BD30:BD32"/>
    <mergeCell ref="BD33:BF33"/>
    <mergeCell ref="AK7:AK8"/>
    <mergeCell ref="AL7:AL8"/>
    <mergeCell ref="AQ6:AR6"/>
    <mergeCell ref="AZ4:BB8"/>
    <mergeCell ref="AY7:AY8"/>
    <mergeCell ref="AT7:AT8"/>
    <mergeCell ref="AU7:AU8"/>
    <mergeCell ref="AW7:AW8"/>
    <mergeCell ref="AS6:AU6"/>
    <mergeCell ref="AV6:AX6"/>
    <mergeCell ref="B6:B8"/>
    <mergeCell ref="D6:D8"/>
    <mergeCell ref="H6:H8"/>
    <mergeCell ref="E4:G5"/>
    <mergeCell ref="F6:F8"/>
    <mergeCell ref="G6:G8"/>
    <mergeCell ref="BE47:BF47"/>
    <mergeCell ref="BD44:BF44"/>
    <mergeCell ref="B108:C108"/>
    <mergeCell ref="K4:Q5"/>
    <mergeCell ref="P6:P8"/>
    <mergeCell ref="L6:L8"/>
    <mergeCell ref="M6:M8"/>
    <mergeCell ref="E6:E8"/>
    <mergeCell ref="Q6:Q8"/>
    <mergeCell ref="K6:K8"/>
    <mergeCell ref="I6:I8"/>
    <mergeCell ref="C4:D5"/>
    <mergeCell ref="BE45:BF45"/>
    <mergeCell ref="BE46:BF46"/>
    <mergeCell ref="B75:C75"/>
    <mergeCell ref="C6:C8"/>
  </mergeCells>
  <phoneticPr fontId="2"/>
  <pageMargins left="0.59055118110236227" right="0.19685039370078741" top="0.39370078740157483" bottom="0.19685039370078741" header="0.51181102362204722" footer="0.51181102362204722"/>
  <pageSetup paperSize="17" scale="2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  <pageSetUpPr fitToPage="1"/>
  </sheetPr>
  <dimension ref="B1:BJ20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2.7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218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34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ref="S35:S69" si="14">IF(R35="","",Q35/(R35/60))</f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1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1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1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1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1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1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1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1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1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1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1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1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1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1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1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1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1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1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1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1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1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1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1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1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1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1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1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1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1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1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1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1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1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1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 t="shared" ref="Y70:AH70" si="15">SUM(Y10:Y69)</f>
        <v>0</v>
      </c>
      <c r="Z70" s="54">
        <f t="shared" si="15"/>
        <v>0</v>
      </c>
      <c r="AA70" s="54">
        <f t="shared" si="15"/>
        <v>0</v>
      </c>
      <c r="AB70" s="54">
        <f t="shared" si="15"/>
        <v>0</v>
      </c>
      <c r="AC70" s="54">
        <f t="shared" si="15"/>
        <v>0</v>
      </c>
      <c r="AD70" s="31">
        <f t="shared" si="15"/>
        <v>0</v>
      </c>
      <c r="AE70" s="54">
        <f t="shared" si="15"/>
        <v>0</v>
      </c>
      <c r="AF70" s="54">
        <f t="shared" si="15"/>
        <v>0</v>
      </c>
      <c r="AG70" s="54">
        <f t="shared" si="15"/>
        <v>0</v>
      </c>
      <c r="AH70" s="54">
        <f t="shared" si="15"/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 t="shared" ref="AM70:BB70" si="16">SUM(AM10:AM69)</f>
        <v>0</v>
      </c>
      <c r="AN70" s="7">
        <f t="shared" si="16"/>
        <v>0</v>
      </c>
      <c r="AO70" s="7">
        <f t="shared" si="16"/>
        <v>0</v>
      </c>
      <c r="AP70" s="7">
        <f t="shared" si="16"/>
        <v>0</v>
      </c>
      <c r="AQ70" s="7">
        <f t="shared" si="16"/>
        <v>0</v>
      </c>
      <c r="AR70" s="7">
        <f t="shared" si="16"/>
        <v>0</v>
      </c>
      <c r="AS70" s="7">
        <f t="shared" si="16"/>
        <v>0</v>
      </c>
      <c r="AT70" s="7">
        <f t="shared" si="16"/>
        <v>0</v>
      </c>
      <c r="AU70" s="7">
        <f t="shared" si="16"/>
        <v>0</v>
      </c>
      <c r="AV70" s="7">
        <f t="shared" si="16"/>
        <v>0</v>
      </c>
      <c r="AW70" s="7">
        <f t="shared" si="16"/>
        <v>0</v>
      </c>
      <c r="AX70" s="7">
        <f t="shared" si="16"/>
        <v>0</v>
      </c>
      <c r="AY70" s="7">
        <f t="shared" si="16"/>
        <v>0</v>
      </c>
      <c r="AZ70" s="7">
        <f t="shared" si="16"/>
        <v>0</v>
      </c>
      <c r="BA70" s="7">
        <f t="shared" si="16"/>
        <v>0</v>
      </c>
      <c r="BB70" s="7">
        <f t="shared" si="16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 t="shared" ref="H72:H100" si="17"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 t="shared" ref="AJ72:AJ80" si="18"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9">IF(F73="","",E73/(F73/60))</f>
        <v/>
      </c>
      <c r="H73" s="30" t="str">
        <f t="shared" si="17"/>
        <v>-</v>
      </c>
      <c r="I73" s="327"/>
      <c r="J73" s="74" t="str">
        <f t="shared" ref="J73:J131" si="20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21">IF(L73="","",IF((N73-L73)*1440&lt;0,(N73-L73)*1440+1440,(N73-L73)*1440)-(AM73+AS73+AT73+BB73+BC73))</f>
        <v/>
      </c>
      <c r="S73" s="54" t="str">
        <f t="shared" ref="S73:S131" si="22">IF(R73="","",Q73/(R73/60))</f>
        <v/>
      </c>
      <c r="U73" s="123"/>
      <c r="V73" s="123"/>
      <c r="W73" s="61" t="str">
        <f t="shared" ref="W73:W131" si="23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4">IF(C73="","",SUM(AA73:AC73))</f>
        <v/>
      </c>
      <c r="AE73" s="61" t="str">
        <f t="shared" ref="AE73:AE131" si="25">IF(C73="","",Y73*X73)</f>
        <v/>
      </c>
      <c r="AF73" s="61" t="str">
        <f t="shared" ref="AF73:AF131" si="26">IF(C73="","",Z73*X73)</f>
        <v/>
      </c>
      <c r="AG73" s="61" t="str">
        <f t="shared" ref="AG73:AG131" si="27">IF(C73="","",AD73*X73)</f>
        <v/>
      </c>
      <c r="AH73" s="61" t="str">
        <f t="shared" ref="AH73:AH131" si="28">IF(C73="","",Q73*X73)</f>
        <v/>
      </c>
      <c r="AI73" s="66" t="str">
        <f t="shared" ref="AI73:AI131" si="29">IF(C73="","",AH73/W73)</f>
        <v/>
      </c>
      <c r="AJ73" s="66" t="str">
        <f t="shared" si="18"/>
        <v/>
      </c>
      <c r="AK73" s="71" t="str">
        <f t="shared" ref="AK73:AK131" si="30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9"/>
        <v/>
      </c>
      <c r="H74" s="30" t="str">
        <f t="shared" si="17"/>
        <v>-</v>
      </c>
      <c r="I74" s="327"/>
      <c r="J74" s="74" t="str">
        <f t="shared" si="20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21"/>
        <v/>
      </c>
      <c r="S74" s="54" t="str">
        <f t="shared" si="22"/>
        <v/>
      </c>
      <c r="U74" s="123"/>
      <c r="V74" s="123"/>
      <c r="W74" s="61" t="str">
        <f t="shared" si="23"/>
        <v/>
      </c>
      <c r="X74" s="327"/>
      <c r="Y74" s="129"/>
      <c r="Z74" s="129"/>
      <c r="AA74" s="129"/>
      <c r="AB74" s="129"/>
      <c r="AC74" s="128"/>
      <c r="AD74" s="294" t="str">
        <f t="shared" si="24"/>
        <v/>
      </c>
      <c r="AE74" s="61" t="str">
        <f t="shared" si="25"/>
        <v/>
      </c>
      <c r="AF74" s="61" t="str">
        <f t="shared" si="26"/>
        <v/>
      </c>
      <c r="AG74" s="61" t="str">
        <f t="shared" si="27"/>
        <v/>
      </c>
      <c r="AH74" s="61" t="str">
        <f t="shared" si="28"/>
        <v/>
      </c>
      <c r="AI74" s="66" t="str">
        <f t="shared" si="29"/>
        <v/>
      </c>
      <c r="AJ74" s="66" t="str">
        <f t="shared" si="18"/>
        <v/>
      </c>
      <c r="AK74" s="71" t="str">
        <f t="shared" si="30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9"/>
        <v/>
      </c>
      <c r="H75" s="30" t="str">
        <f t="shared" si="17"/>
        <v>-</v>
      </c>
      <c r="I75" s="327"/>
      <c r="J75" s="74" t="str">
        <f t="shared" si="20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21"/>
        <v/>
      </c>
      <c r="S75" s="54" t="str">
        <f t="shared" si="22"/>
        <v/>
      </c>
      <c r="U75" s="123"/>
      <c r="V75" s="123"/>
      <c r="W75" s="61" t="str">
        <f t="shared" si="23"/>
        <v/>
      </c>
      <c r="X75" s="327"/>
      <c r="Y75" s="129"/>
      <c r="Z75" s="129"/>
      <c r="AA75" s="129"/>
      <c r="AB75" s="129"/>
      <c r="AC75" s="128"/>
      <c r="AD75" s="294" t="str">
        <f t="shared" si="24"/>
        <v/>
      </c>
      <c r="AE75" s="61" t="str">
        <f t="shared" si="25"/>
        <v/>
      </c>
      <c r="AF75" s="61" t="str">
        <f t="shared" si="26"/>
        <v/>
      </c>
      <c r="AG75" s="61" t="str">
        <f t="shared" si="27"/>
        <v/>
      </c>
      <c r="AH75" s="61" t="str">
        <f t="shared" si="28"/>
        <v/>
      </c>
      <c r="AI75" s="66" t="str">
        <f t="shared" si="29"/>
        <v/>
      </c>
      <c r="AJ75" s="66" t="str">
        <f t="shared" si="18"/>
        <v/>
      </c>
      <c r="AK75" s="71" t="str">
        <f t="shared" si="30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9"/>
        <v/>
      </c>
      <c r="H76" s="30" t="str">
        <f t="shared" si="17"/>
        <v>-</v>
      </c>
      <c r="I76" s="327"/>
      <c r="J76" s="74" t="str">
        <f t="shared" si="20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21"/>
        <v/>
      </c>
      <c r="S76" s="54" t="str">
        <f t="shared" si="22"/>
        <v/>
      </c>
      <c r="U76" s="123"/>
      <c r="V76" s="123"/>
      <c r="W76" s="61" t="str">
        <f t="shared" si="23"/>
        <v/>
      </c>
      <c r="X76" s="327"/>
      <c r="Y76" s="129"/>
      <c r="Z76" s="129"/>
      <c r="AA76" s="129"/>
      <c r="AB76" s="129"/>
      <c r="AC76" s="128"/>
      <c r="AD76" s="294" t="str">
        <f t="shared" si="24"/>
        <v/>
      </c>
      <c r="AE76" s="61" t="str">
        <f t="shared" si="25"/>
        <v/>
      </c>
      <c r="AF76" s="61" t="str">
        <f t="shared" si="26"/>
        <v/>
      </c>
      <c r="AG76" s="61" t="str">
        <f t="shared" si="27"/>
        <v/>
      </c>
      <c r="AH76" s="61" t="str">
        <f t="shared" si="28"/>
        <v/>
      </c>
      <c r="AI76" s="66" t="str">
        <f t="shared" si="29"/>
        <v/>
      </c>
      <c r="AJ76" s="66" t="str">
        <f t="shared" si="18"/>
        <v/>
      </c>
      <c r="AK76" s="71" t="str">
        <f t="shared" si="30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9"/>
        <v/>
      </c>
      <c r="H77" s="30" t="str">
        <f t="shared" si="17"/>
        <v>-</v>
      </c>
      <c r="I77" s="327"/>
      <c r="J77" s="74" t="str">
        <f t="shared" si="20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21"/>
        <v/>
      </c>
      <c r="S77" s="54" t="str">
        <f t="shared" si="22"/>
        <v/>
      </c>
      <c r="U77" s="123"/>
      <c r="V77" s="123"/>
      <c r="W77" s="61" t="str">
        <f t="shared" si="23"/>
        <v/>
      </c>
      <c r="X77" s="327"/>
      <c r="Y77" s="129"/>
      <c r="Z77" s="129"/>
      <c r="AA77" s="129"/>
      <c r="AB77" s="129"/>
      <c r="AC77" s="128"/>
      <c r="AD77" s="294" t="str">
        <f t="shared" si="24"/>
        <v/>
      </c>
      <c r="AE77" s="61" t="str">
        <f t="shared" si="25"/>
        <v/>
      </c>
      <c r="AF77" s="61" t="str">
        <f t="shared" si="26"/>
        <v/>
      </c>
      <c r="AG77" s="61" t="str">
        <f t="shared" si="27"/>
        <v/>
      </c>
      <c r="AH77" s="61" t="str">
        <f t="shared" si="28"/>
        <v/>
      </c>
      <c r="AI77" s="66" t="str">
        <f t="shared" si="29"/>
        <v/>
      </c>
      <c r="AJ77" s="66" t="str">
        <f t="shared" si="18"/>
        <v/>
      </c>
      <c r="AK77" s="71" t="str">
        <f t="shared" si="30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9"/>
        <v/>
      </c>
      <c r="H78" s="30" t="str">
        <f t="shared" si="17"/>
        <v>-</v>
      </c>
      <c r="I78" s="327"/>
      <c r="J78" s="74" t="str">
        <f t="shared" si="20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21"/>
        <v/>
      </c>
      <c r="S78" s="54" t="str">
        <f t="shared" si="22"/>
        <v/>
      </c>
      <c r="U78" s="123"/>
      <c r="V78" s="123"/>
      <c r="W78" s="61" t="str">
        <f t="shared" si="23"/>
        <v/>
      </c>
      <c r="X78" s="327"/>
      <c r="Y78" s="129"/>
      <c r="Z78" s="129"/>
      <c r="AA78" s="129"/>
      <c r="AB78" s="129"/>
      <c r="AC78" s="128"/>
      <c r="AD78" s="294" t="str">
        <f t="shared" si="24"/>
        <v/>
      </c>
      <c r="AE78" s="61" t="str">
        <f t="shared" si="25"/>
        <v/>
      </c>
      <c r="AF78" s="61" t="str">
        <f t="shared" si="26"/>
        <v/>
      </c>
      <c r="AG78" s="61" t="str">
        <f t="shared" si="27"/>
        <v/>
      </c>
      <c r="AH78" s="61" t="str">
        <f t="shared" si="28"/>
        <v/>
      </c>
      <c r="AI78" s="66" t="str">
        <f t="shared" si="29"/>
        <v/>
      </c>
      <c r="AJ78" s="66" t="str">
        <f t="shared" si="18"/>
        <v/>
      </c>
      <c r="AK78" s="71" t="str">
        <f t="shared" si="30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9"/>
        <v/>
      </c>
      <c r="H79" s="30" t="str">
        <f t="shared" si="17"/>
        <v>-</v>
      </c>
      <c r="I79" s="327"/>
      <c r="J79" s="74" t="str">
        <f t="shared" si="20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21"/>
        <v/>
      </c>
      <c r="S79" s="54" t="str">
        <f t="shared" si="22"/>
        <v/>
      </c>
      <c r="U79" s="123"/>
      <c r="V79" s="123"/>
      <c r="W79" s="61" t="str">
        <f t="shared" si="23"/>
        <v/>
      </c>
      <c r="X79" s="327"/>
      <c r="Y79" s="129"/>
      <c r="Z79" s="129"/>
      <c r="AA79" s="129"/>
      <c r="AB79" s="129"/>
      <c r="AC79" s="128"/>
      <c r="AD79" s="294" t="str">
        <f t="shared" si="24"/>
        <v/>
      </c>
      <c r="AE79" s="61" t="str">
        <f t="shared" si="25"/>
        <v/>
      </c>
      <c r="AF79" s="61" t="str">
        <f t="shared" si="26"/>
        <v/>
      </c>
      <c r="AG79" s="61" t="str">
        <f t="shared" si="27"/>
        <v/>
      </c>
      <c r="AH79" s="61" t="str">
        <f t="shared" si="28"/>
        <v/>
      </c>
      <c r="AI79" s="66" t="str">
        <f t="shared" si="29"/>
        <v/>
      </c>
      <c r="AJ79" s="66" t="str">
        <f t="shared" si="18"/>
        <v/>
      </c>
      <c r="AK79" s="71" t="str">
        <f t="shared" si="30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9"/>
        <v/>
      </c>
      <c r="H80" s="30" t="str">
        <f t="shared" si="17"/>
        <v>-</v>
      </c>
      <c r="I80" s="327"/>
      <c r="J80" s="74" t="str">
        <f t="shared" si="20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21"/>
        <v/>
      </c>
      <c r="S80" s="54" t="str">
        <f t="shared" si="22"/>
        <v/>
      </c>
      <c r="U80" s="123"/>
      <c r="V80" s="123"/>
      <c r="W80" s="61" t="str">
        <f t="shared" si="23"/>
        <v/>
      </c>
      <c r="X80" s="327"/>
      <c r="Y80" s="129"/>
      <c r="Z80" s="129"/>
      <c r="AA80" s="129"/>
      <c r="AB80" s="129"/>
      <c r="AC80" s="128"/>
      <c r="AD80" s="294" t="str">
        <f t="shared" si="24"/>
        <v/>
      </c>
      <c r="AE80" s="61" t="str">
        <f t="shared" si="25"/>
        <v/>
      </c>
      <c r="AF80" s="61" t="str">
        <f t="shared" si="26"/>
        <v/>
      </c>
      <c r="AG80" s="61" t="str">
        <f t="shared" si="27"/>
        <v/>
      </c>
      <c r="AH80" s="61" t="str">
        <f t="shared" si="28"/>
        <v/>
      </c>
      <c r="AI80" s="66" t="str">
        <f t="shared" si="29"/>
        <v/>
      </c>
      <c r="AJ80" s="66" t="str">
        <f t="shared" si="18"/>
        <v/>
      </c>
      <c r="AK80" s="71" t="str">
        <f t="shared" si="30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9"/>
        <v/>
      </c>
      <c r="H81" s="30" t="str">
        <f t="shared" si="17"/>
        <v>-</v>
      </c>
      <c r="I81" s="327"/>
      <c r="J81" s="74" t="str">
        <f t="shared" si="20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21"/>
        <v/>
      </c>
      <c r="S81" s="54" t="str">
        <f t="shared" si="22"/>
        <v/>
      </c>
      <c r="U81" s="123"/>
      <c r="V81" s="123"/>
      <c r="W81" s="61" t="str">
        <f t="shared" si="23"/>
        <v/>
      </c>
      <c r="X81" s="327"/>
      <c r="Y81" s="129"/>
      <c r="Z81" s="129"/>
      <c r="AA81" s="129"/>
      <c r="AB81" s="129"/>
      <c r="AC81" s="128"/>
      <c r="AD81" s="294" t="str">
        <f t="shared" si="24"/>
        <v/>
      </c>
      <c r="AE81" s="61" t="str">
        <f t="shared" si="25"/>
        <v/>
      </c>
      <c r="AF81" s="61" t="str">
        <f t="shared" si="26"/>
        <v/>
      </c>
      <c r="AG81" s="61" t="str">
        <f t="shared" si="27"/>
        <v/>
      </c>
      <c r="AH81" s="61" t="str">
        <f t="shared" si="28"/>
        <v/>
      </c>
      <c r="AI81" s="66" t="str">
        <f t="shared" si="29"/>
        <v/>
      </c>
      <c r="AJ81" s="66" t="str">
        <f t="shared" ref="AJ81:AJ131" si="31">IF(C81="","",(AH81+AG81+AF81+AE81)/W81)</f>
        <v/>
      </c>
      <c r="AK81" s="71" t="str">
        <f t="shared" si="30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9"/>
        <v/>
      </c>
      <c r="H82" s="30" t="str">
        <f t="shared" si="17"/>
        <v>-</v>
      </c>
      <c r="I82" s="327"/>
      <c r="J82" s="74" t="str">
        <f t="shared" si="20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21"/>
        <v/>
      </c>
      <c r="S82" s="54" t="str">
        <f t="shared" si="22"/>
        <v/>
      </c>
      <c r="U82" s="123"/>
      <c r="V82" s="123"/>
      <c r="W82" s="61" t="str">
        <f t="shared" si="23"/>
        <v/>
      </c>
      <c r="X82" s="327"/>
      <c r="Y82" s="129"/>
      <c r="Z82" s="129"/>
      <c r="AA82" s="129"/>
      <c r="AB82" s="129"/>
      <c r="AC82" s="128"/>
      <c r="AD82" s="294" t="str">
        <f t="shared" si="24"/>
        <v/>
      </c>
      <c r="AE82" s="61" t="str">
        <f t="shared" si="25"/>
        <v/>
      </c>
      <c r="AF82" s="61" t="str">
        <f t="shared" si="26"/>
        <v/>
      </c>
      <c r="AG82" s="61" t="str">
        <f t="shared" si="27"/>
        <v/>
      </c>
      <c r="AH82" s="61" t="str">
        <f t="shared" si="28"/>
        <v/>
      </c>
      <c r="AI82" s="66" t="str">
        <f t="shared" si="29"/>
        <v/>
      </c>
      <c r="AJ82" s="66" t="str">
        <f t="shared" si="31"/>
        <v/>
      </c>
      <c r="AK82" s="71" t="str">
        <f t="shared" si="30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9"/>
        <v/>
      </c>
      <c r="H83" s="30" t="str">
        <f t="shared" si="17"/>
        <v>-</v>
      </c>
      <c r="I83" s="327"/>
      <c r="J83" s="74" t="str">
        <f t="shared" si="20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21"/>
        <v/>
      </c>
      <c r="S83" s="54" t="str">
        <f t="shared" si="22"/>
        <v/>
      </c>
      <c r="U83" s="123"/>
      <c r="V83" s="123"/>
      <c r="W83" s="61" t="str">
        <f t="shared" si="23"/>
        <v/>
      </c>
      <c r="X83" s="327"/>
      <c r="Y83" s="129"/>
      <c r="Z83" s="129"/>
      <c r="AA83" s="129"/>
      <c r="AB83" s="129"/>
      <c r="AC83" s="128"/>
      <c r="AD83" s="294" t="str">
        <f t="shared" si="24"/>
        <v/>
      </c>
      <c r="AE83" s="61" t="str">
        <f t="shared" si="25"/>
        <v/>
      </c>
      <c r="AF83" s="61" t="str">
        <f t="shared" si="26"/>
        <v/>
      </c>
      <c r="AG83" s="61" t="str">
        <f t="shared" si="27"/>
        <v/>
      </c>
      <c r="AH83" s="61" t="str">
        <f t="shared" si="28"/>
        <v/>
      </c>
      <c r="AI83" s="66" t="str">
        <f t="shared" si="29"/>
        <v/>
      </c>
      <c r="AJ83" s="66" t="str">
        <f t="shared" si="31"/>
        <v/>
      </c>
      <c r="AK83" s="71" t="str">
        <f t="shared" si="30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9"/>
        <v/>
      </c>
      <c r="H84" s="30" t="str">
        <f t="shared" si="17"/>
        <v>-</v>
      </c>
      <c r="I84" s="327"/>
      <c r="J84" s="74" t="str">
        <f t="shared" si="20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21"/>
        <v/>
      </c>
      <c r="S84" s="54" t="str">
        <f t="shared" si="22"/>
        <v/>
      </c>
      <c r="U84" s="123"/>
      <c r="V84" s="123"/>
      <c r="W84" s="61" t="str">
        <f t="shared" si="23"/>
        <v/>
      </c>
      <c r="X84" s="327"/>
      <c r="Y84" s="129"/>
      <c r="Z84" s="129"/>
      <c r="AA84" s="129"/>
      <c r="AB84" s="129"/>
      <c r="AC84" s="128"/>
      <c r="AD84" s="294" t="str">
        <f t="shared" si="24"/>
        <v/>
      </c>
      <c r="AE84" s="61" t="str">
        <f t="shared" si="25"/>
        <v/>
      </c>
      <c r="AF84" s="61" t="str">
        <f t="shared" si="26"/>
        <v/>
      </c>
      <c r="AG84" s="61" t="str">
        <f t="shared" si="27"/>
        <v/>
      </c>
      <c r="AH84" s="61" t="str">
        <f t="shared" si="28"/>
        <v/>
      </c>
      <c r="AI84" s="66" t="str">
        <f t="shared" si="29"/>
        <v/>
      </c>
      <c r="AJ84" s="66" t="str">
        <f t="shared" si="31"/>
        <v/>
      </c>
      <c r="AK84" s="71" t="str">
        <f t="shared" si="30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9"/>
        <v/>
      </c>
      <c r="H85" s="30" t="str">
        <f t="shared" si="17"/>
        <v>-</v>
      </c>
      <c r="I85" s="327"/>
      <c r="J85" s="74" t="str">
        <f t="shared" si="20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21"/>
        <v/>
      </c>
      <c r="S85" s="54" t="str">
        <f t="shared" si="22"/>
        <v/>
      </c>
      <c r="U85" s="123"/>
      <c r="V85" s="123"/>
      <c r="W85" s="61" t="str">
        <f t="shared" si="23"/>
        <v/>
      </c>
      <c r="X85" s="327"/>
      <c r="Y85" s="129"/>
      <c r="Z85" s="129"/>
      <c r="AA85" s="129"/>
      <c r="AB85" s="129"/>
      <c r="AC85" s="128"/>
      <c r="AD85" s="294" t="str">
        <f t="shared" si="24"/>
        <v/>
      </c>
      <c r="AE85" s="61" t="str">
        <f t="shared" si="25"/>
        <v/>
      </c>
      <c r="AF85" s="61" t="str">
        <f t="shared" si="26"/>
        <v/>
      </c>
      <c r="AG85" s="61" t="str">
        <f t="shared" si="27"/>
        <v/>
      </c>
      <c r="AH85" s="61" t="str">
        <f t="shared" si="28"/>
        <v/>
      </c>
      <c r="AI85" s="66" t="str">
        <f t="shared" si="29"/>
        <v/>
      </c>
      <c r="AJ85" s="66" t="str">
        <f t="shared" si="31"/>
        <v/>
      </c>
      <c r="AK85" s="71" t="str">
        <f t="shared" si="30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9"/>
        <v/>
      </c>
      <c r="H86" s="30" t="str">
        <f t="shared" si="17"/>
        <v>-</v>
      </c>
      <c r="I86" s="327"/>
      <c r="J86" s="74" t="str">
        <f t="shared" si="20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21"/>
        <v/>
      </c>
      <c r="S86" s="54" t="str">
        <f t="shared" si="22"/>
        <v/>
      </c>
      <c r="U86" s="123"/>
      <c r="V86" s="123"/>
      <c r="W86" s="61" t="str">
        <f t="shared" si="23"/>
        <v/>
      </c>
      <c r="X86" s="327"/>
      <c r="Y86" s="129"/>
      <c r="Z86" s="129"/>
      <c r="AA86" s="129"/>
      <c r="AB86" s="129"/>
      <c r="AC86" s="128"/>
      <c r="AD86" s="294" t="str">
        <f t="shared" si="24"/>
        <v/>
      </c>
      <c r="AE86" s="61" t="str">
        <f t="shared" si="25"/>
        <v/>
      </c>
      <c r="AF86" s="61" t="str">
        <f t="shared" si="26"/>
        <v/>
      </c>
      <c r="AG86" s="61" t="str">
        <f t="shared" si="27"/>
        <v/>
      </c>
      <c r="AH86" s="61" t="str">
        <f t="shared" si="28"/>
        <v/>
      </c>
      <c r="AI86" s="66" t="str">
        <f t="shared" si="29"/>
        <v/>
      </c>
      <c r="AJ86" s="66" t="str">
        <f t="shared" si="31"/>
        <v/>
      </c>
      <c r="AK86" s="71" t="str">
        <f t="shared" si="30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9"/>
        <v/>
      </c>
      <c r="H87" s="30" t="str">
        <f t="shared" si="17"/>
        <v>-</v>
      </c>
      <c r="I87" s="327"/>
      <c r="J87" s="74" t="str">
        <f t="shared" si="20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21"/>
        <v/>
      </c>
      <c r="S87" s="54" t="str">
        <f t="shared" si="22"/>
        <v/>
      </c>
      <c r="U87" s="123"/>
      <c r="V87" s="123"/>
      <c r="W87" s="61" t="str">
        <f t="shared" si="23"/>
        <v/>
      </c>
      <c r="X87" s="327"/>
      <c r="Y87" s="129"/>
      <c r="Z87" s="129"/>
      <c r="AA87" s="129"/>
      <c r="AB87" s="129"/>
      <c r="AC87" s="128"/>
      <c r="AD87" s="294" t="str">
        <f t="shared" si="24"/>
        <v/>
      </c>
      <c r="AE87" s="61" t="str">
        <f t="shared" si="25"/>
        <v/>
      </c>
      <c r="AF87" s="61" t="str">
        <f t="shared" si="26"/>
        <v/>
      </c>
      <c r="AG87" s="61" t="str">
        <f t="shared" si="27"/>
        <v/>
      </c>
      <c r="AH87" s="61" t="str">
        <f t="shared" si="28"/>
        <v/>
      </c>
      <c r="AI87" s="66" t="str">
        <f t="shared" si="29"/>
        <v/>
      </c>
      <c r="AJ87" s="66" t="str">
        <f t="shared" si="31"/>
        <v/>
      </c>
      <c r="AK87" s="71" t="str">
        <f t="shared" si="30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9"/>
        <v/>
      </c>
      <c r="H88" s="30" t="str">
        <f t="shared" si="17"/>
        <v>-</v>
      </c>
      <c r="I88" s="327"/>
      <c r="J88" s="74" t="str">
        <f t="shared" si="20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21"/>
        <v/>
      </c>
      <c r="S88" s="54" t="str">
        <f t="shared" si="22"/>
        <v/>
      </c>
      <c r="U88" s="123"/>
      <c r="V88" s="123"/>
      <c r="W88" s="61" t="str">
        <f t="shared" si="23"/>
        <v/>
      </c>
      <c r="X88" s="327"/>
      <c r="Y88" s="129"/>
      <c r="Z88" s="129"/>
      <c r="AA88" s="129"/>
      <c r="AB88" s="129"/>
      <c r="AC88" s="128"/>
      <c r="AD88" s="294" t="str">
        <f t="shared" si="24"/>
        <v/>
      </c>
      <c r="AE88" s="61" t="str">
        <f t="shared" si="25"/>
        <v/>
      </c>
      <c r="AF88" s="61" t="str">
        <f t="shared" si="26"/>
        <v/>
      </c>
      <c r="AG88" s="61" t="str">
        <f t="shared" si="27"/>
        <v/>
      </c>
      <c r="AH88" s="61" t="str">
        <f t="shared" si="28"/>
        <v/>
      </c>
      <c r="AI88" s="66" t="str">
        <f t="shared" si="29"/>
        <v/>
      </c>
      <c r="AJ88" s="66" t="str">
        <f t="shared" si="31"/>
        <v/>
      </c>
      <c r="AK88" s="71" t="str">
        <f t="shared" si="30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9"/>
        <v/>
      </c>
      <c r="H89" s="30" t="str">
        <f t="shared" si="17"/>
        <v>-</v>
      </c>
      <c r="I89" s="327"/>
      <c r="J89" s="74" t="str">
        <f t="shared" si="20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21"/>
        <v/>
      </c>
      <c r="S89" s="54" t="str">
        <f t="shared" si="22"/>
        <v/>
      </c>
      <c r="U89" s="123"/>
      <c r="V89" s="123"/>
      <c r="W89" s="61" t="str">
        <f t="shared" si="23"/>
        <v/>
      </c>
      <c r="X89" s="327"/>
      <c r="Y89" s="129"/>
      <c r="Z89" s="129"/>
      <c r="AA89" s="129"/>
      <c r="AB89" s="129"/>
      <c r="AC89" s="128"/>
      <c r="AD89" s="294" t="str">
        <f t="shared" si="24"/>
        <v/>
      </c>
      <c r="AE89" s="61" t="str">
        <f t="shared" si="25"/>
        <v/>
      </c>
      <c r="AF89" s="61" t="str">
        <f t="shared" si="26"/>
        <v/>
      </c>
      <c r="AG89" s="61" t="str">
        <f t="shared" si="27"/>
        <v/>
      </c>
      <c r="AH89" s="61" t="str">
        <f t="shared" si="28"/>
        <v/>
      </c>
      <c r="AI89" s="66" t="str">
        <f t="shared" si="29"/>
        <v/>
      </c>
      <c r="AJ89" s="66" t="str">
        <f t="shared" si="31"/>
        <v/>
      </c>
      <c r="AK89" s="71" t="str">
        <f t="shared" si="30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9"/>
        <v/>
      </c>
      <c r="H90" s="30" t="str">
        <f t="shared" si="17"/>
        <v>-</v>
      </c>
      <c r="I90" s="327"/>
      <c r="J90" s="74" t="str">
        <f t="shared" si="20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21"/>
        <v/>
      </c>
      <c r="S90" s="54" t="str">
        <f t="shared" si="22"/>
        <v/>
      </c>
      <c r="U90" s="123"/>
      <c r="V90" s="123"/>
      <c r="W90" s="61" t="str">
        <f t="shared" si="23"/>
        <v/>
      </c>
      <c r="X90" s="327"/>
      <c r="Y90" s="129"/>
      <c r="Z90" s="129"/>
      <c r="AA90" s="129"/>
      <c r="AB90" s="129"/>
      <c r="AC90" s="128"/>
      <c r="AD90" s="294" t="str">
        <f t="shared" si="24"/>
        <v/>
      </c>
      <c r="AE90" s="61" t="str">
        <f t="shared" si="25"/>
        <v/>
      </c>
      <c r="AF90" s="61" t="str">
        <f t="shared" si="26"/>
        <v/>
      </c>
      <c r="AG90" s="61" t="str">
        <f t="shared" si="27"/>
        <v/>
      </c>
      <c r="AH90" s="61" t="str">
        <f t="shared" si="28"/>
        <v/>
      </c>
      <c r="AI90" s="66" t="str">
        <f t="shared" si="29"/>
        <v/>
      </c>
      <c r="AJ90" s="66" t="str">
        <f t="shared" si="31"/>
        <v/>
      </c>
      <c r="AK90" s="71" t="str">
        <f t="shared" si="30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9"/>
        <v/>
      </c>
      <c r="H91" s="30" t="str">
        <f t="shared" si="17"/>
        <v>-</v>
      </c>
      <c r="I91" s="327"/>
      <c r="J91" s="74" t="str">
        <f t="shared" si="20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21"/>
        <v/>
      </c>
      <c r="S91" s="54" t="str">
        <f t="shared" si="22"/>
        <v/>
      </c>
      <c r="U91" s="123"/>
      <c r="V91" s="123"/>
      <c r="W91" s="61" t="str">
        <f t="shared" si="23"/>
        <v/>
      </c>
      <c r="X91" s="327"/>
      <c r="Y91" s="129"/>
      <c r="Z91" s="129"/>
      <c r="AA91" s="129"/>
      <c r="AB91" s="129"/>
      <c r="AC91" s="128"/>
      <c r="AD91" s="294" t="str">
        <f t="shared" si="24"/>
        <v/>
      </c>
      <c r="AE91" s="61" t="str">
        <f t="shared" si="25"/>
        <v/>
      </c>
      <c r="AF91" s="61" t="str">
        <f t="shared" si="26"/>
        <v/>
      </c>
      <c r="AG91" s="61" t="str">
        <f t="shared" si="27"/>
        <v/>
      </c>
      <c r="AH91" s="61" t="str">
        <f t="shared" si="28"/>
        <v/>
      </c>
      <c r="AI91" s="66" t="str">
        <f t="shared" si="29"/>
        <v/>
      </c>
      <c r="AJ91" s="66" t="str">
        <f t="shared" si="31"/>
        <v/>
      </c>
      <c r="AK91" s="71" t="str">
        <f t="shared" si="30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9"/>
        <v/>
      </c>
      <c r="H92" s="30" t="str">
        <f t="shared" si="17"/>
        <v>-</v>
      </c>
      <c r="I92" s="327"/>
      <c r="J92" s="74" t="str">
        <f t="shared" si="20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21"/>
        <v/>
      </c>
      <c r="S92" s="54" t="str">
        <f t="shared" si="22"/>
        <v/>
      </c>
      <c r="U92" s="123"/>
      <c r="V92" s="123"/>
      <c r="W92" s="61" t="str">
        <f t="shared" si="23"/>
        <v/>
      </c>
      <c r="X92" s="327"/>
      <c r="Y92" s="129"/>
      <c r="Z92" s="129"/>
      <c r="AA92" s="129"/>
      <c r="AB92" s="129"/>
      <c r="AC92" s="128"/>
      <c r="AD92" s="294" t="str">
        <f t="shared" si="24"/>
        <v/>
      </c>
      <c r="AE92" s="61" t="str">
        <f t="shared" si="25"/>
        <v/>
      </c>
      <c r="AF92" s="61" t="str">
        <f t="shared" si="26"/>
        <v/>
      </c>
      <c r="AG92" s="61" t="str">
        <f t="shared" si="27"/>
        <v/>
      </c>
      <c r="AH92" s="61" t="str">
        <f t="shared" si="28"/>
        <v/>
      </c>
      <c r="AI92" s="66" t="str">
        <f t="shared" si="29"/>
        <v/>
      </c>
      <c r="AJ92" s="66" t="str">
        <f t="shared" si="31"/>
        <v/>
      </c>
      <c r="AK92" s="71" t="str">
        <f t="shared" si="30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9"/>
        <v/>
      </c>
      <c r="H93" s="30" t="str">
        <f t="shared" si="17"/>
        <v>-</v>
      </c>
      <c r="I93" s="327"/>
      <c r="J93" s="74" t="str">
        <f t="shared" si="20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21"/>
        <v/>
      </c>
      <c r="S93" s="54" t="str">
        <f t="shared" si="22"/>
        <v/>
      </c>
      <c r="U93" s="123"/>
      <c r="V93" s="123"/>
      <c r="W93" s="61" t="str">
        <f t="shared" si="23"/>
        <v/>
      </c>
      <c r="X93" s="327"/>
      <c r="Y93" s="129"/>
      <c r="Z93" s="129"/>
      <c r="AA93" s="129"/>
      <c r="AB93" s="129"/>
      <c r="AC93" s="128"/>
      <c r="AD93" s="294" t="str">
        <f t="shared" si="24"/>
        <v/>
      </c>
      <c r="AE93" s="61" t="str">
        <f t="shared" si="25"/>
        <v/>
      </c>
      <c r="AF93" s="61" t="str">
        <f t="shared" si="26"/>
        <v/>
      </c>
      <c r="AG93" s="61" t="str">
        <f t="shared" si="27"/>
        <v/>
      </c>
      <c r="AH93" s="61" t="str">
        <f t="shared" si="28"/>
        <v/>
      </c>
      <c r="AI93" s="66" t="str">
        <f t="shared" si="29"/>
        <v/>
      </c>
      <c r="AJ93" s="66" t="str">
        <f t="shared" si="31"/>
        <v/>
      </c>
      <c r="AK93" s="71" t="str">
        <f t="shared" si="30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9"/>
        <v/>
      </c>
      <c r="H94" s="30" t="str">
        <f t="shared" si="17"/>
        <v>-</v>
      </c>
      <c r="I94" s="327"/>
      <c r="J94" s="74" t="str">
        <f t="shared" si="20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21"/>
        <v/>
      </c>
      <c r="S94" s="54" t="str">
        <f t="shared" si="22"/>
        <v/>
      </c>
      <c r="U94" s="123"/>
      <c r="V94" s="123"/>
      <c r="W94" s="61" t="str">
        <f t="shared" si="23"/>
        <v/>
      </c>
      <c r="X94" s="327"/>
      <c r="Y94" s="129"/>
      <c r="Z94" s="129"/>
      <c r="AA94" s="129"/>
      <c r="AB94" s="129"/>
      <c r="AC94" s="128"/>
      <c r="AD94" s="294" t="str">
        <f t="shared" si="24"/>
        <v/>
      </c>
      <c r="AE94" s="61" t="str">
        <f t="shared" si="25"/>
        <v/>
      </c>
      <c r="AF94" s="61" t="str">
        <f t="shared" si="26"/>
        <v/>
      </c>
      <c r="AG94" s="61" t="str">
        <f t="shared" si="27"/>
        <v/>
      </c>
      <c r="AH94" s="61" t="str">
        <f t="shared" si="28"/>
        <v/>
      </c>
      <c r="AI94" s="66" t="str">
        <f t="shared" si="29"/>
        <v/>
      </c>
      <c r="AJ94" s="66" t="str">
        <f t="shared" si="31"/>
        <v/>
      </c>
      <c r="AK94" s="71" t="str">
        <f t="shared" si="30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9"/>
        <v/>
      </c>
      <c r="H95" s="30" t="str">
        <f t="shared" si="17"/>
        <v>-</v>
      </c>
      <c r="I95" s="327"/>
      <c r="J95" s="74" t="str">
        <f t="shared" si="20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21"/>
        <v/>
      </c>
      <c r="S95" s="54" t="str">
        <f t="shared" si="22"/>
        <v/>
      </c>
      <c r="U95" s="123"/>
      <c r="V95" s="123"/>
      <c r="W95" s="61" t="str">
        <f t="shared" si="23"/>
        <v/>
      </c>
      <c r="X95" s="327"/>
      <c r="Y95" s="129"/>
      <c r="Z95" s="129"/>
      <c r="AA95" s="129"/>
      <c r="AB95" s="129"/>
      <c r="AC95" s="128"/>
      <c r="AD95" s="294" t="str">
        <f t="shared" si="24"/>
        <v/>
      </c>
      <c r="AE95" s="61" t="str">
        <f t="shared" si="25"/>
        <v/>
      </c>
      <c r="AF95" s="61" t="str">
        <f t="shared" si="26"/>
        <v/>
      </c>
      <c r="AG95" s="61" t="str">
        <f t="shared" si="27"/>
        <v/>
      </c>
      <c r="AH95" s="61" t="str">
        <f t="shared" si="28"/>
        <v/>
      </c>
      <c r="AI95" s="66" t="str">
        <f t="shared" si="29"/>
        <v/>
      </c>
      <c r="AJ95" s="66" t="str">
        <f t="shared" si="31"/>
        <v/>
      </c>
      <c r="AK95" s="71" t="str">
        <f t="shared" si="30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9"/>
        <v/>
      </c>
      <c r="H96" s="30" t="str">
        <f t="shared" si="17"/>
        <v>-</v>
      </c>
      <c r="I96" s="327"/>
      <c r="J96" s="74" t="str">
        <f t="shared" si="20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21"/>
        <v/>
      </c>
      <c r="S96" s="54" t="str">
        <f t="shared" si="22"/>
        <v/>
      </c>
      <c r="U96" s="123"/>
      <c r="V96" s="123"/>
      <c r="W96" s="61" t="str">
        <f t="shared" si="23"/>
        <v/>
      </c>
      <c r="X96" s="327"/>
      <c r="Y96" s="129"/>
      <c r="Z96" s="129"/>
      <c r="AA96" s="129"/>
      <c r="AB96" s="129"/>
      <c r="AC96" s="128"/>
      <c r="AD96" s="294" t="str">
        <f t="shared" si="24"/>
        <v/>
      </c>
      <c r="AE96" s="61" t="str">
        <f t="shared" si="25"/>
        <v/>
      </c>
      <c r="AF96" s="61" t="str">
        <f t="shared" si="26"/>
        <v/>
      </c>
      <c r="AG96" s="61" t="str">
        <f t="shared" si="27"/>
        <v/>
      </c>
      <c r="AH96" s="61" t="str">
        <f t="shared" si="28"/>
        <v/>
      </c>
      <c r="AI96" s="66" t="str">
        <f t="shared" si="29"/>
        <v/>
      </c>
      <c r="AJ96" s="66" t="str">
        <f t="shared" si="31"/>
        <v/>
      </c>
      <c r="AK96" s="71" t="str">
        <f t="shared" si="30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9"/>
        <v/>
      </c>
      <c r="H97" s="30" t="str">
        <f t="shared" si="17"/>
        <v>-</v>
      </c>
      <c r="I97" s="327"/>
      <c r="J97" s="74" t="str">
        <f t="shared" si="20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21"/>
        <v/>
      </c>
      <c r="S97" s="54" t="str">
        <f t="shared" si="22"/>
        <v/>
      </c>
      <c r="U97" s="123"/>
      <c r="V97" s="123"/>
      <c r="W97" s="61" t="str">
        <f t="shared" si="23"/>
        <v/>
      </c>
      <c r="X97" s="327"/>
      <c r="Y97" s="129"/>
      <c r="Z97" s="129"/>
      <c r="AA97" s="129"/>
      <c r="AB97" s="129"/>
      <c r="AC97" s="128"/>
      <c r="AD97" s="294" t="str">
        <f t="shared" si="24"/>
        <v/>
      </c>
      <c r="AE97" s="61" t="str">
        <f t="shared" si="25"/>
        <v/>
      </c>
      <c r="AF97" s="61" t="str">
        <f t="shared" si="26"/>
        <v/>
      </c>
      <c r="AG97" s="61" t="str">
        <f t="shared" si="27"/>
        <v/>
      </c>
      <c r="AH97" s="61" t="str">
        <f t="shared" si="28"/>
        <v/>
      </c>
      <c r="AI97" s="66" t="str">
        <f t="shared" si="29"/>
        <v/>
      </c>
      <c r="AJ97" s="66" t="str">
        <f t="shared" si="31"/>
        <v/>
      </c>
      <c r="AK97" s="71" t="str">
        <f t="shared" si="30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9"/>
        <v/>
      </c>
      <c r="H98" s="30" t="str">
        <f t="shared" si="17"/>
        <v>-</v>
      </c>
      <c r="I98" s="327"/>
      <c r="J98" s="74" t="str">
        <f t="shared" si="20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21"/>
        <v/>
      </c>
      <c r="S98" s="54" t="str">
        <f t="shared" si="22"/>
        <v/>
      </c>
      <c r="U98" s="123"/>
      <c r="V98" s="123"/>
      <c r="W98" s="61" t="str">
        <f t="shared" si="23"/>
        <v/>
      </c>
      <c r="X98" s="327"/>
      <c r="Y98" s="129"/>
      <c r="Z98" s="129"/>
      <c r="AA98" s="129"/>
      <c r="AB98" s="129"/>
      <c r="AC98" s="128"/>
      <c r="AD98" s="294" t="str">
        <f t="shared" si="24"/>
        <v/>
      </c>
      <c r="AE98" s="61" t="str">
        <f t="shared" si="25"/>
        <v/>
      </c>
      <c r="AF98" s="61" t="str">
        <f t="shared" si="26"/>
        <v/>
      </c>
      <c r="AG98" s="61" t="str">
        <f t="shared" si="27"/>
        <v/>
      </c>
      <c r="AH98" s="61" t="str">
        <f t="shared" si="28"/>
        <v/>
      </c>
      <c r="AI98" s="66" t="str">
        <f t="shared" si="29"/>
        <v/>
      </c>
      <c r="AJ98" s="66" t="str">
        <f t="shared" si="31"/>
        <v/>
      </c>
      <c r="AK98" s="71" t="str">
        <f t="shared" si="30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9"/>
        <v/>
      </c>
      <c r="H99" s="30" t="str">
        <f t="shared" si="17"/>
        <v>-</v>
      </c>
      <c r="I99" s="327"/>
      <c r="J99" s="74" t="str">
        <f t="shared" si="20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21"/>
        <v/>
      </c>
      <c r="S99" s="54" t="str">
        <f t="shared" si="22"/>
        <v/>
      </c>
      <c r="U99" s="123"/>
      <c r="V99" s="123"/>
      <c r="W99" s="61" t="str">
        <f t="shared" si="23"/>
        <v/>
      </c>
      <c r="X99" s="327"/>
      <c r="Y99" s="129"/>
      <c r="Z99" s="129"/>
      <c r="AA99" s="129"/>
      <c r="AB99" s="129"/>
      <c r="AC99" s="128"/>
      <c r="AD99" s="294" t="str">
        <f t="shared" si="24"/>
        <v/>
      </c>
      <c r="AE99" s="61" t="str">
        <f t="shared" si="25"/>
        <v/>
      </c>
      <c r="AF99" s="61" t="str">
        <f t="shared" si="26"/>
        <v/>
      </c>
      <c r="AG99" s="61" t="str">
        <f t="shared" si="27"/>
        <v/>
      </c>
      <c r="AH99" s="61" t="str">
        <f t="shared" si="28"/>
        <v/>
      </c>
      <c r="AI99" s="66" t="str">
        <f t="shared" si="29"/>
        <v/>
      </c>
      <c r="AJ99" s="66" t="str">
        <f t="shared" si="31"/>
        <v/>
      </c>
      <c r="AK99" s="71" t="str">
        <f t="shared" si="30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9"/>
        <v/>
      </c>
      <c r="H100" s="30" t="str">
        <f t="shared" si="17"/>
        <v>-</v>
      </c>
      <c r="I100" s="327"/>
      <c r="J100" s="74" t="str">
        <f t="shared" si="20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21"/>
        <v/>
      </c>
      <c r="S100" s="54" t="str">
        <f t="shared" si="22"/>
        <v/>
      </c>
      <c r="U100" s="123"/>
      <c r="V100" s="123"/>
      <c r="W100" s="61" t="str">
        <f t="shared" si="23"/>
        <v/>
      </c>
      <c r="X100" s="327"/>
      <c r="Y100" s="129"/>
      <c r="Z100" s="129"/>
      <c r="AA100" s="129"/>
      <c r="AB100" s="129"/>
      <c r="AC100" s="128"/>
      <c r="AD100" s="294" t="str">
        <f t="shared" si="24"/>
        <v/>
      </c>
      <c r="AE100" s="61" t="str">
        <f t="shared" si="25"/>
        <v/>
      </c>
      <c r="AF100" s="61" t="str">
        <f t="shared" si="26"/>
        <v/>
      </c>
      <c r="AG100" s="61" t="str">
        <f t="shared" si="27"/>
        <v/>
      </c>
      <c r="AH100" s="61" t="str">
        <f t="shared" si="28"/>
        <v/>
      </c>
      <c r="AI100" s="66" t="str">
        <f t="shared" si="29"/>
        <v/>
      </c>
      <c r="AJ100" s="66" t="str">
        <f t="shared" si="31"/>
        <v/>
      </c>
      <c r="AK100" s="71" t="str">
        <f t="shared" si="30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9"/>
        <v/>
      </c>
      <c r="H101" s="30"/>
      <c r="I101" s="327"/>
      <c r="J101" s="74" t="str">
        <f t="shared" si="20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21"/>
        <v/>
      </c>
      <c r="S101" s="54" t="str">
        <f t="shared" si="22"/>
        <v/>
      </c>
      <c r="U101" s="123"/>
      <c r="V101" s="123"/>
      <c r="W101" s="61" t="str">
        <f t="shared" si="23"/>
        <v/>
      </c>
      <c r="X101" s="327"/>
      <c r="Y101" s="129"/>
      <c r="Z101" s="129"/>
      <c r="AA101" s="129"/>
      <c r="AB101" s="129"/>
      <c r="AC101" s="128"/>
      <c r="AD101" s="294" t="str">
        <f t="shared" si="24"/>
        <v/>
      </c>
      <c r="AE101" s="61" t="str">
        <f t="shared" si="25"/>
        <v/>
      </c>
      <c r="AF101" s="61" t="str">
        <f t="shared" si="26"/>
        <v/>
      </c>
      <c r="AG101" s="61" t="str">
        <f t="shared" si="27"/>
        <v/>
      </c>
      <c r="AH101" s="61" t="str">
        <f t="shared" si="28"/>
        <v/>
      </c>
      <c r="AI101" s="66" t="str">
        <f t="shared" si="29"/>
        <v/>
      </c>
      <c r="AJ101" s="66" t="str">
        <f t="shared" si="31"/>
        <v/>
      </c>
      <c r="AK101" s="71" t="str">
        <f t="shared" si="30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9"/>
        <v/>
      </c>
      <c r="H102" s="30"/>
      <c r="I102" s="327"/>
      <c r="J102" s="74" t="str">
        <f t="shared" si="20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21"/>
        <v/>
      </c>
      <c r="S102" s="54" t="str">
        <f t="shared" si="22"/>
        <v/>
      </c>
      <c r="U102" s="123"/>
      <c r="V102" s="123"/>
      <c r="W102" s="61" t="str">
        <f t="shared" si="23"/>
        <v/>
      </c>
      <c r="X102" s="327"/>
      <c r="Y102" s="129"/>
      <c r="Z102" s="129"/>
      <c r="AA102" s="129"/>
      <c r="AB102" s="129"/>
      <c r="AC102" s="128"/>
      <c r="AD102" s="294" t="str">
        <f t="shared" si="24"/>
        <v/>
      </c>
      <c r="AE102" s="61" t="str">
        <f t="shared" si="25"/>
        <v/>
      </c>
      <c r="AF102" s="61" t="str">
        <f t="shared" si="26"/>
        <v/>
      </c>
      <c r="AG102" s="61" t="str">
        <f t="shared" si="27"/>
        <v/>
      </c>
      <c r="AH102" s="61" t="str">
        <f t="shared" si="28"/>
        <v/>
      </c>
      <c r="AI102" s="66" t="str">
        <f t="shared" si="29"/>
        <v/>
      </c>
      <c r="AJ102" s="66" t="str">
        <f t="shared" si="31"/>
        <v/>
      </c>
      <c r="AK102" s="71" t="str">
        <f t="shared" si="30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9"/>
        <v/>
      </c>
      <c r="H103" s="30"/>
      <c r="I103" s="327"/>
      <c r="J103" s="74" t="str">
        <f t="shared" si="20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21"/>
        <v/>
      </c>
      <c r="S103" s="54" t="str">
        <f t="shared" si="22"/>
        <v/>
      </c>
      <c r="U103" s="123"/>
      <c r="V103" s="123"/>
      <c r="W103" s="61" t="str">
        <f t="shared" si="23"/>
        <v/>
      </c>
      <c r="X103" s="327"/>
      <c r="Y103" s="129"/>
      <c r="Z103" s="129"/>
      <c r="AA103" s="129"/>
      <c r="AB103" s="129"/>
      <c r="AC103" s="128"/>
      <c r="AD103" s="294" t="str">
        <f t="shared" si="24"/>
        <v/>
      </c>
      <c r="AE103" s="61" t="str">
        <f t="shared" si="25"/>
        <v/>
      </c>
      <c r="AF103" s="61" t="str">
        <f t="shared" si="26"/>
        <v/>
      </c>
      <c r="AG103" s="61" t="str">
        <f t="shared" si="27"/>
        <v/>
      </c>
      <c r="AH103" s="61" t="str">
        <f t="shared" si="28"/>
        <v/>
      </c>
      <c r="AI103" s="66" t="str">
        <f t="shared" si="29"/>
        <v/>
      </c>
      <c r="AJ103" s="66" t="str">
        <f t="shared" si="31"/>
        <v/>
      </c>
      <c r="AK103" s="71" t="str">
        <f t="shared" si="30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9"/>
        <v/>
      </c>
      <c r="H104" s="30"/>
      <c r="I104" s="327"/>
      <c r="J104" s="74" t="str">
        <f t="shared" si="20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21"/>
        <v/>
      </c>
      <c r="S104" s="54" t="str">
        <f t="shared" si="22"/>
        <v/>
      </c>
      <c r="U104" s="123"/>
      <c r="V104" s="123"/>
      <c r="W104" s="61" t="str">
        <f t="shared" si="23"/>
        <v/>
      </c>
      <c r="X104" s="327"/>
      <c r="Y104" s="129"/>
      <c r="Z104" s="129"/>
      <c r="AA104" s="129"/>
      <c r="AB104" s="129"/>
      <c r="AC104" s="128"/>
      <c r="AD104" s="294" t="str">
        <f t="shared" si="24"/>
        <v/>
      </c>
      <c r="AE104" s="61" t="str">
        <f t="shared" si="25"/>
        <v/>
      </c>
      <c r="AF104" s="61" t="str">
        <f t="shared" si="26"/>
        <v/>
      </c>
      <c r="AG104" s="61" t="str">
        <f t="shared" si="27"/>
        <v/>
      </c>
      <c r="AH104" s="61" t="str">
        <f t="shared" si="28"/>
        <v/>
      </c>
      <c r="AI104" s="66" t="str">
        <f t="shared" si="29"/>
        <v/>
      </c>
      <c r="AJ104" s="66" t="str">
        <f t="shared" si="31"/>
        <v/>
      </c>
      <c r="AK104" s="71" t="str">
        <f t="shared" si="30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9"/>
        <v/>
      </c>
      <c r="H105" s="30"/>
      <c r="I105" s="327"/>
      <c r="J105" s="74" t="str">
        <f t="shared" si="20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21"/>
        <v/>
      </c>
      <c r="S105" s="54" t="str">
        <f t="shared" si="22"/>
        <v/>
      </c>
      <c r="U105" s="123"/>
      <c r="V105" s="123"/>
      <c r="W105" s="61" t="str">
        <f t="shared" si="23"/>
        <v/>
      </c>
      <c r="X105" s="327"/>
      <c r="Y105" s="129"/>
      <c r="Z105" s="129"/>
      <c r="AA105" s="129"/>
      <c r="AB105" s="129"/>
      <c r="AC105" s="128"/>
      <c r="AD105" s="294" t="str">
        <f t="shared" si="24"/>
        <v/>
      </c>
      <c r="AE105" s="61" t="str">
        <f t="shared" si="25"/>
        <v/>
      </c>
      <c r="AF105" s="61" t="str">
        <f t="shared" si="26"/>
        <v/>
      </c>
      <c r="AG105" s="61" t="str">
        <f t="shared" si="27"/>
        <v/>
      </c>
      <c r="AH105" s="61" t="str">
        <f t="shared" si="28"/>
        <v/>
      </c>
      <c r="AI105" s="66" t="str">
        <f t="shared" si="29"/>
        <v/>
      </c>
      <c r="AJ105" s="66" t="str">
        <f t="shared" si="31"/>
        <v/>
      </c>
      <c r="AK105" s="71" t="str">
        <f t="shared" si="30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9"/>
        <v/>
      </c>
      <c r="H106" s="30"/>
      <c r="I106" s="327"/>
      <c r="J106" s="74" t="str">
        <f t="shared" si="20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21"/>
        <v/>
      </c>
      <c r="S106" s="54" t="str">
        <f t="shared" si="22"/>
        <v/>
      </c>
      <c r="U106" s="123"/>
      <c r="V106" s="123"/>
      <c r="W106" s="61" t="str">
        <f t="shared" si="23"/>
        <v/>
      </c>
      <c r="X106" s="327"/>
      <c r="Y106" s="129"/>
      <c r="Z106" s="129"/>
      <c r="AA106" s="129"/>
      <c r="AB106" s="129"/>
      <c r="AC106" s="128"/>
      <c r="AD106" s="294" t="str">
        <f t="shared" si="24"/>
        <v/>
      </c>
      <c r="AE106" s="61" t="str">
        <f t="shared" si="25"/>
        <v/>
      </c>
      <c r="AF106" s="61" t="str">
        <f t="shared" si="26"/>
        <v/>
      </c>
      <c r="AG106" s="61" t="str">
        <f t="shared" si="27"/>
        <v/>
      </c>
      <c r="AH106" s="61" t="str">
        <f t="shared" si="28"/>
        <v/>
      </c>
      <c r="AI106" s="66" t="str">
        <f t="shared" si="29"/>
        <v/>
      </c>
      <c r="AJ106" s="66" t="str">
        <f t="shared" si="31"/>
        <v/>
      </c>
      <c r="AK106" s="71" t="str">
        <f t="shared" si="30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9"/>
        <v/>
      </c>
      <c r="H107" s="30"/>
      <c r="I107" s="327"/>
      <c r="J107" s="74" t="str">
        <f t="shared" si="20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21"/>
        <v/>
      </c>
      <c r="S107" s="54" t="str">
        <f t="shared" si="22"/>
        <v/>
      </c>
      <c r="U107" s="123"/>
      <c r="V107" s="123"/>
      <c r="W107" s="61" t="str">
        <f t="shared" si="23"/>
        <v/>
      </c>
      <c r="X107" s="327"/>
      <c r="Y107" s="129"/>
      <c r="Z107" s="129"/>
      <c r="AA107" s="129"/>
      <c r="AB107" s="129"/>
      <c r="AC107" s="128"/>
      <c r="AD107" s="294" t="str">
        <f t="shared" si="24"/>
        <v/>
      </c>
      <c r="AE107" s="61" t="str">
        <f t="shared" si="25"/>
        <v/>
      </c>
      <c r="AF107" s="61" t="str">
        <f t="shared" si="26"/>
        <v/>
      </c>
      <c r="AG107" s="61" t="str">
        <f t="shared" si="27"/>
        <v/>
      </c>
      <c r="AH107" s="61" t="str">
        <f t="shared" si="28"/>
        <v/>
      </c>
      <c r="AI107" s="66" t="str">
        <f t="shared" si="29"/>
        <v/>
      </c>
      <c r="AJ107" s="66" t="str">
        <f t="shared" si="31"/>
        <v/>
      </c>
      <c r="AK107" s="71" t="str">
        <f t="shared" si="30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9"/>
        <v/>
      </c>
      <c r="H108" s="30"/>
      <c r="I108" s="327"/>
      <c r="J108" s="74" t="str">
        <f t="shared" si="20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21"/>
        <v/>
      </c>
      <c r="S108" s="54" t="str">
        <f t="shared" si="22"/>
        <v/>
      </c>
      <c r="U108" s="123"/>
      <c r="V108" s="123"/>
      <c r="W108" s="61" t="str">
        <f t="shared" si="23"/>
        <v/>
      </c>
      <c r="X108" s="327"/>
      <c r="Y108" s="129"/>
      <c r="Z108" s="129"/>
      <c r="AA108" s="129"/>
      <c r="AB108" s="129"/>
      <c r="AC108" s="128"/>
      <c r="AD108" s="294" t="str">
        <f t="shared" si="24"/>
        <v/>
      </c>
      <c r="AE108" s="61" t="str">
        <f t="shared" si="25"/>
        <v/>
      </c>
      <c r="AF108" s="61" t="str">
        <f t="shared" si="26"/>
        <v/>
      </c>
      <c r="AG108" s="61" t="str">
        <f t="shared" si="27"/>
        <v/>
      </c>
      <c r="AH108" s="61" t="str">
        <f t="shared" si="28"/>
        <v/>
      </c>
      <c r="AI108" s="66" t="str">
        <f t="shared" si="29"/>
        <v/>
      </c>
      <c r="AJ108" s="66" t="str">
        <f t="shared" si="31"/>
        <v/>
      </c>
      <c r="AK108" s="71" t="str">
        <f t="shared" si="30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9"/>
        <v/>
      </c>
      <c r="H109" s="30"/>
      <c r="I109" s="327"/>
      <c r="J109" s="74" t="str">
        <f t="shared" si="20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21"/>
        <v/>
      </c>
      <c r="S109" s="54" t="str">
        <f t="shared" si="22"/>
        <v/>
      </c>
      <c r="U109" s="123"/>
      <c r="V109" s="123"/>
      <c r="W109" s="61" t="str">
        <f t="shared" si="23"/>
        <v/>
      </c>
      <c r="X109" s="327"/>
      <c r="Y109" s="129"/>
      <c r="Z109" s="129"/>
      <c r="AA109" s="129"/>
      <c r="AB109" s="129"/>
      <c r="AC109" s="128"/>
      <c r="AD109" s="294" t="str">
        <f t="shared" si="24"/>
        <v/>
      </c>
      <c r="AE109" s="61" t="str">
        <f t="shared" si="25"/>
        <v/>
      </c>
      <c r="AF109" s="61" t="str">
        <f t="shared" si="26"/>
        <v/>
      </c>
      <c r="AG109" s="61" t="str">
        <f t="shared" si="27"/>
        <v/>
      </c>
      <c r="AH109" s="61" t="str">
        <f t="shared" si="28"/>
        <v/>
      </c>
      <c r="AI109" s="66" t="str">
        <f t="shared" si="29"/>
        <v/>
      </c>
      <c r="AJ109" s="66" t="str">
        <f t="shared" si="31"/>
        <v/>
      </c>
      <c r="AK109" s="71" t="str">
        <f t="shared" si="30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9"/>
        <v/>
      </c>
      <c r="H110" s="30"/>
      <c r="I110" s="327"/>
      <c r="J110" s="74" t="str">
        <f t="shared" si="20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21"/>
        <v/>
      </c>
      <c r="S110" s="54" t="str">
        <f t="shared" si="22"/>
        <v/>
      </c>
      <c r="U110" s="123"/>
      <c r="V110" s="123"/>
      <c r="W110" s="61" t="str">
        <f t="shared" si="23"/>
        <v/>
      </c>
      <c r="X110" s="327"/>
      <c r="Y110" s="129"/>
      <c r="Z110" s="129"/>
      <c r="AA110" s="129"/>
      <c r="AB110" s="129"/>
      <c r="AC110" s="128"/>
      <c r="AD110" s="294" t="str">
        <f t="shared" si="24"/>
        <v/>
      </c>
      <c r="AE110" s="61" t="str">
        <f t="shared" si="25"/>
        <v/>
      </c>
      <c r="AF110" s="61" t="str">
        <f t="shared" si="26"/>
        <v/>
      </c>
      <c r="AG110" s="61" t="str">
        <f t="shared" si="27"/>
        <v/>
      </c>
      <c r="AH110" s="61" t="str">
        <f t="shared" si="28"/>
        <v/>
      </c>
      <c r="AI110" s="66" t="str">
        <f t="shared" si="29"/>
        <v/>
      </c>
      <c r="AJ110" s="66" t="str">
        <f t="shared" si="31"/>
        <v/>
      </c>
      <c r="AK110" s="71" t="str">
        <f t="shared" si="30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9"/>
        <v/>
      </c>
      <c r="H111" s="30"/>
      <c r="I111" s="327"/>
      <c r="J111" s="74" t="str">
        <f t="shared" si="20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21"/>
        <v/>
      </c>
      <c r="S111" s="54" t="str">
        <f t="shared" si="22"/>
        <v/>
      </c>
      <c r="U111" s="123"/>
      <c r="V111" s="123"/>
      <c r="W111" s="61" t="str">
        <f t="shared" si="23"/>
        <v/>
      </c>
      <c r="X111" s="327"/>
      <c r="Y111" s="129"/>
      <c r="Z111" s="129"/>
      <c r="AA111" s="129"/>
      <c r="AB111" s="129"/>
      <c r="AC111" s="128"/>
      <c r="AD111" s="294" t="str">
        <f t="shared" si="24"/>
        <v/>
      </c>
      <c r="AE111" s="61" t="str">
        <f t="shared" si="25"/>
        <v/>
      </c>
      <c r="AF111" s="61" t="str">
        <f t="shared" si="26"/>
        <v/>
      </c>
      <c r="AG111" s="61" t="str">
        <f t="shared" si="27"/>
        <v/>
      </c>
      <c r="AH111" s="61" t="str">
        <f t="shared" si="28"/>
        <v/>
      </c>
      <c r="AI111" s="66" t="str">
        <f t="shared" si="29"/>
        <v/>
      </c>
      <c r="AJ111" s="66" t="str">
        <f t="shared" si="31"/>
        <v/>
      </c>
      <c r="AK111" s="71" t="str">
        <f t="shared" si="30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9"/>
        <v/>
      </c>
      <c r="H112" s="30"/>
      <c r="I112" s="327"/>
      <c r="J112" s="74" t="str">
        <f t="shared" si="20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21"/>
        <v/>
      </c>
      <c r="S112" s="54" t="str">
        <f t="shared" si="22"/>
        <v/>
      </c>
      <c r="U112" s="123"/>
      <c r="V112" s="123"/>
      <c r="W112" s="61" t="str">
        <f t="shared" si="23"/>
        <v/>
      </c>
      <c r="X112" s="327"/>
      <c r="Y112" s="129"/>
      <c r="Z112" s="129"/>
      <c r="AA112" s="129"/>
      <c r="AB112" s="129"/>
      <c r="AC112" s="128"/>
      <c r="AD112" s="294" t="str">
        <f t="shared" si="24"/>
        <v/>
      </c>
      <c r="AE112" s="61" t="str">
        <f t="shared" si="25"/>
        <v/>
      </c>
      <c r="AF112" s="61" t="str">
        <f t="shared" si="26"/>
        <v/>
      </c>
      <c r="AG112" s="61" t="str">
        <f t="shared" si="27"/>
        <v/>
      </c>
      <c r="AH112" s="61" t="str">
        <f t="shared" si="28"/>
        <v/>
      </c>
      <c r="AI112" s="66" t="str">
        <f t="shared" si="29"/>
        <v/>
      </c>
      <c r="AJ112" s="66" t="str">
        <f t="shared" si="31"/>
        <v/>
      </c>
      <c r="AK112" s="71" t="str">
        <f t="shared" si="30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9"/>
        <v/>
      </c>
      <c r="H113" s="30"/>
      <c r="I113" s="327"/>
      <c r="J113" s="74" t="str">
        <f t="shared" si="20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21"/>
        <v/>
      </c>
      <c r="S113" s="54" t="str">
        <f t="shared" si="22"/>
        <v/>
      </c>
      <c r="U113" s="123"/>
      <c r="V113" s="123"/>
      <c r="W113" s="61" t="str">
        <f t="shared" si="23"/>
        <v/>
      </c>
      <c r="X113" s="327"/>
      <c r="Y113" s="129"/>
      <c r="Z113" s="129"/>
      <c r="AA113" s="129"/>
      <c r="AB113" s="129"/>
      <c r="AC113" s="128"/>
      <c r="AD113" s="294" t="str">
        <f t="shared" si="24"/>
        <v/>
      </c>
      <c r="AE113" s="61" t="str">
        <f t="shared" si="25"/>
        <v/>
      </c>
      <c r="AF113" s="61" t="str">
        <f t="shared" si="26"/>
        <v/>
      </c>
      <c r="AG113" s="61" t="str">
        <f t="shared" si="27"/>
        <v/>
      </c>
      <c r="AH113" s="61" t="str">
        <f t="shared" si="28"/>
        <v/>
      </c>
      <c r="AI113" s="66" t="str">
        <f t="shared" si="29"/>
        <v/>
      </c>
      <c r="AJ113" s="66" t="str">
        <f t="shared" si="31"/>
        <v/>
      </c>
      <c r="AK113" s="71" t="str">
        <f t="shared" si="30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9"/>
        <v/>
      </c>
      <c r="H114" s="30"/>
      <c r="I114" s="327"/>
      <c r="J114" s="74" t="str">
        <f t="shared" si="20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21"/>
        <v/>
      </c>
      <c r="S114" s="54" t="str">
        <f t="shared" si="22"/>
        <v/>
      </c>
      <c r="U114" s="123"/>
      <c r="V114" s="123"/>
      <c r="W114" s="61" t="str">
        <f t="shared" si="23"/>
        <v/>
      </c>
      <c r="X114" s="327"/>
      <c r="Y114" s="129"/>
      <c r="Z114" s="129"/>
      <c r="AA114" s="129"/>
      <c r="AB114" s="129"/>
      <c r="AC114" s="128"/>
      <c r="AD114" s="294" t="str">
        <f t="shared" si="24"/>
        <v/>
      </c>
      <c r="AE114" s="61" t="str">
        <f t="shared" si="25"/>
        <v/>
      </c>
      <c r="AF114" s="61" t="str">
        <f t="shared" si="26"/>
        <v/>
      </c>
      <c r="AG114" s="61" t="str">
        <f t="shared" si="27"/>
        <v/>
      </c>
      <c r="AH114" s="61" t="str">
        <f t="shared" si="28"/>
        <v/>
      </c>
      <c r="AI114" s="66" t="str">
        <f t="shared" si="29"/>
        <v/>
      </c>
      <c r="AJ114" s="66" t="str">
        <f t="shared" si="31"/>
        <v/>
      </c>
      <c r="AK114" s="71" t="str">
        <f t="shared" si="30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9"/>
        <v/>
      </c>
      <c r="H115" s="30"/>
      <c r="I115" s="327"/>
      <c r="J115" s="74" t="str">
        <f t="shared" si="20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21"/>
        <v/>
      </c>
      <c r="S115" s="54" t="str">
        <f t="shared" si="22"/>
        <v/>
      </c>
      <c r="U115" s="123"/>
      <c r="V115" s="123"/>
      <c r="W115" s="61" t="str">
        <f t="shared" si="23"/>
        <v/>
      </c>
      <c r="X115" s="327"/>
      <c r="Y115" s="129"/>
      <c r="Z115" s="129"/>
      <c r="AA115" s="129"/>
      <c r="AB115" s="129"/>
      <c r="AC115" s="128"/>
      <c r="AD115" s="294" t="str">
        <f t="shared" si="24"/>
        <v/>
      </c>
      <c r="AE115" s="61" t="str">
        <f t="shared" si="25"/>
        <v/>
      </c>
      <c r="AF115" s="61" t="str">
        <f t="shared" si="26"/>
        <v/>
      </c>
      <c r="AG115" s="61" t="str">
        <f t="shared" si="27"/>
        <v/>
      </c>
      <c r="AH115" s="61" t="str">
        <f t="shared" si="28"/>
        <v/>
      </c>
      <c r="AI115" s="66" t="str">
        <f t="shared" si="29"/>
        <v/>
      </c>
      <c r="AJ115" s="66" t="str">
        <f t="shared" si="31"/>
        <v/>
      </c>
      <c r="AK115" s="71" t="str">
        <f t="shared" si="30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9"/>
        <v/>
      </c>
      <c r="H116" s="30"/>
      <c r="I116" s="327"/>
      <c r="J116" s="74" t="str">
        <f t="shared" si="20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21"/>
        <v/>
      </c>
      <c r="S116" s="54" t="str">
        <f t="shared" si="22"/>
        <v/>
      </c>
      <c r="U116" s="123"/>
      <c r="V116" s="123"/>
      <c r="W116" s="61" t="str">
        <f t="shared" si="23"/>
        <v/>
      </c>
      <c r="X116" s="327"/>
      <c r="Y116" s="129"/>
      <c r="Z116" s="129"/>
      <c r="AA116" s="129"/>
      <c r="AB116" s="129"/>
      <c r="AC116" s="128"/>
      <c r="AD116" s="294" t="str">
        <f t="shared" si="24"/>
        <v/>
      </c>
      <c r="AE116" s="61" t="str">
        <f t="shared" si="25"/>
        <v/>
      </c>
      <c r="AF116" s="61" t="str">
        <f t="shared" si="26"/>
        <v/>
      </c>
      <c r="AG116" s="61" t="str">
        <f t="shared" si="27"/>
        <v/>
      </c>
      <c r="AH116" s="61" t="str">
        <f t="shared" si="28"/>
        <v/>
      </c>
      <c r="AI116" s="66" t="str">
        <f t="shared" si="29"/>
        <v/>
      </c>
      <c r="AJ116" s="66" t="str">
        <f t="shared" si="31"/>
        <v/>
      </c>
      <c r="AK116" s="71" t="str">
        <f t="shared" si="30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9"/>
        <v/>
      </c>
      <c r="H117" s="30"/>
      <c r="I117" s="327"/>
      <c r="J117" s="74" t="str">
        <f t="shared" si="20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21"/>
        <v/>
      </c>
      <c r="S117" s="54" t="str">
        <f t="shared" si="22"/>
        <v/>
      </c>
      <c r="U117" s="123"/>
      <c r="V117" s="123"/>
      <c r="W117" s="61" t="str">
        <f t="shared" si="23"/>
        <v/>
      </c>
      <c r="X117" s="327"/>
      <c r="Y117" s="129"/>
      <c r="Z117" s="129"/>
      <c r="AA117" s="129"/>
      <c r="AB117" s="129"/>
      <c r="AC117" s="128"/>
      <c r="AD117" s="294" t="str">
        <f t="shared" si="24"/>
        <v/>
      </c>
      <c r="AE117" s="61" t="str">
        <f t="shared" si="25"/>
        <v/>
      </c>
      <c r="AF117" s="61" t="str">
        <f t="shared" si="26"/>
        <v/>
      </c>
      <c r="AG117" s="61" t="str">
        <f t="shared" si="27"/>
        <v/>
      </c>
      <c r="AH117" s="61" t="str">
        <f t="shared" si="28"/>
        <v/>
      </c>
      <c r="AI117" s="66" t="str">
        <f t="shared" si="29"/>
        <v/>
      </c>
      <c r="AJ117" s="66" t="str">
        <f t="shared" si="31"/>
        <v/>
      </c>
      <c r="AK117" s="71" t="str">
        <f t="shared" si="30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9"/>
        <v/>
      </c>
      <c r="H118" s="30"/>
      <c r="I118" s="327"/>
      <c r="J118" s="74" t="str">
        <f t="shared" si="20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21"/>
        <v/>
      </c>
      <c r="S118" s="54" t="str">
        <f t="shared" si="22"/>
        <v/>
      </c>
      <c r="U118" s="123"/>
      <c r="V118" s="123"/>
      <c r="W118" s="61" t="str">
        <f t="shared" si="23"/>
        <v/>
      </c>
      <c r="X118" s="327"/>
      <c r="Y118" s="129"/>
      <c r="Z118" s="129"/>
      <c r="AA118" s="129"/>
      <c r="AB118" s="129"/>
      <c r="AC118" s="128"/>
      <c r="AD118" s="294" t="str">
        <f t="shared" si="24"/>
        <v/>
      </c>
      <c r="AE118" s="61" t="str">
        <f t="shared" si="25"/>
        <v/>
      </c>
      <c r="AF118" s="61" t="str">
        <f t="shared" si="26"/>
        <v/>
      </c>
      <c r="AG118" s="61" t="str">
        <f t="shared" si="27"/>
        <v/>
      </c>
      <c r="AH118" s="61" t="str">
        <f t="shared" si="28"/>
        <v/>
      </c>
      <c r="AI118" s="66" t="str">
        <f t="shared" si="29"/>
        <v/>
      </c>
      <c r="AJ118" s="66" t="str">
        <f t="shared" si="31"/>
        <v/>
      </c>
      <c r="AK118" s="71" t="str">
        <f t="shared" si="30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9"/>
        <v/>
      </c>
      <c r="H119" s="30"/>
      <c r="I119" s="327"/>
      <c r="J119" s="74" t="str">
        <f t="shared" si="20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21"/>
        <v/>
      </c>
      <c r="S119" s="54" t="str">
        <f t="shared" si="22"/>
        <v/>
      </c>
      <c r="U119" s="123"/>
      <c r="V119" s="123"/>
      <c r="W119" s="61" t="str">
        <f t="shared" si="23"/>
        <v/>
      </c>
      <c r="X119" s="327"/>
      <c r="Y119" s="129"/>
      <c r="Z119" s="129"/>
      <c r="AA119" s="129"/>
      <c r="AB119" s="129"/>
      <c r="AC119" s="128"/>
      <c r="AD119" s="294" t="str">
        <f t="shared" si="24"/>
        <v/>
      </c>
      <c r="AE119" s="61" t="str">
        <f t="shared" si="25"/>
        <v/>
      </c>
      <c r="AF119" s="61" t="str">
        <f t="shared" si="26"/>
        <v/>
      </c>
      <c r="AG119" s="61" t="str">
        <f t="shared" si="27"/>
        <v/>
      </c>
      <c r="AH119" s="61" t="str">
        <f t="shared" si="28"/>
        <v/>
      </c>
      <c r="AI119" s="66" t="str">
        <f t="shared" si="29"/>
        <v/>
      </c>
      <c r="AJ119" s="66" t="str">
        <f t="shared" si="31"/>
        <v/>
      </c>
      <c r="AK119" s="71" t="str">
        <f t="shared" si="30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9"/>
        <v/>
      </c>
      <c r="H120" s="30"/>
      <c r="I120" s="327"/>
      <c r="J120" s="74" t="str">
        <f t="shared" si="20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21"/>
        <v/>
      </c>
      <c r="S120" s="54" t="str">
        <f t="shared" si="22"/>
        <v/>
      </c>
      <c r="U120" s="123"/>
      <c r="V120" s="123"/>
      <c r="W120" s="61" t="str">
        <f t="shared" si="23"/>
        <v/>
      </c>
      <c r="X120" s="327"/>
      <c r="Y120" s="129"/>
      <c r="Z120" s="129"/>
      <c r="AA120" s="129"/>
      <c r="AB120" s="129"/>
      <c r="AC120" s="128"/>
      <c r="AD120" s="294" t="str">
        <f t="shared" si="24"/>
        <v/>
      </c>
      <c r="AE120" s="61" t="str">
        <f t="shared" si="25"/>
        <v/>
      </c>
      <c r="AF120" s="61" t="str">
        <f t="shared" si="26"/>
        <v/>
      </c>
      <c r="AG120" s="61" t="str">
        <f t="shared" si="27"/>
        <v/>
      </c>
      <c r="AH120" s="61" t="str">
        <f t="shared" si="28"/>
        <v/>
      </c>
      <c r="AI120" s="66" t="str">
        <f t="shared" si="29"/>
        <v/>
      </c>
      <c r="AJ120" s="66" t="str">
        <f t="shared" si="31"/>
        <v/>
      </c>
      <c r="AK120" s="71" t="str">
        <f t="shared" si="30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9"/>
        <v/>
      </c>
      <c r="H121" s="30" t="str">
        <f t="shared" ref="H121:H131" si="32">CONCATENATE(C121,"-",D121)</f>
        <v>-</v>
      </c>
      <c r="I121" s="327"/>
      <c r="J121" s="74" t="str">
        <f t="shared" si="20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21"/>
        <v/>
      </c>
      <c r="S121" s="54" t="str">
        <f t="shared" si="22"/>
        <v/>
      </c>
      <c r="U121" s="123"/>
      <c r="V121" s="123"/>
      <c r="W121" s="61" t="str">
        <f t="shared" si="23"/>
        <v/>
      </c>
      <c r="X121" s="327"/>
      <c r="Y121" s="129"/>
      <c r="Z121" s="129"/>
      <c r="AA121" s="129"/>
      <c r="AB121" s="129"/>
      <c r="AC121" s="128"/>
      <c r="AD121" s="294" t="str">
        <f t="shared" si="24"/>
        <v/>
      </c>
      <c r="AE121" s="61" t="str">
        <f t="shared" si="25"/>
        <v/>
      </c>
      <c r="AF121" s="61" t="str">
        <f t="shared" si="26"/>
        <v/>
      </c>
      <c r="AG121" s="61" t="str">
        <f t="shared" si="27"/>
        <v/>
      </c>
      <c r="AH121" s="61" t="str">
        <f t="shared" si="28"/>
        <v/>
      </c>
      <c r="AI121" s="66" t="str">
        <f t="shared" si="29"/>
        <v/>
      </c>
      <c r="AJ121" s="66" t="str">
        <f t="shared" si="31"/>
        <v/>
      </c>
      <c r="AK121" s="71" t="str">
        <f t="shared" si="30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9"/>
        <v/>
      </c>
      <c r="H122" s="30" t="str">
        <f t="shared" si="32"/>
        <v>-</v>
      </c>
      <c r="I122" s="327"/>
      <c r="J122" s="74" t="str">
        <f t="shared" si="20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21"/>
        <v/>
      </c>
      <c r="S122" s="54" t="str">
        <f t="shared" si="22"/>
        <v/>
      </c>
      <c r="U122" s="123"/>
      <c r="V122" s="123"/>
      <c r="W122" s="61" t="str">
        <f t="shared" si="23"/>
        <v/>
      </c>
      <c r="X122" s="327"/>
      <c r="Y122" s="129"/>
      <c r="Z122" s="129"/>
      <c r="AA122" s="129"/>
      <c r="AB122" s="129"/>
      <c r="AC122" s="128"/>
      <c r="AD122" s="294" t="str">
        <f t="shared" si="24"/>
        <v/>
      </c>
      <c r="AE122" s="61" t="str">
        <f t="shared" si="25"/>
        <v/>
      </c>
      <c r="AF122" s="61" t="str">
        <f t="shared" si="26"/>
        <v/>
      </c>
      <c r="AG122" s="61" t="str">
        <f t="shared" si="27"/>
        <v/>
      </c>
      <c r="AH122" s="61" t="str">
        <f t="shared" si="28"/>
        <v/>
      </c>
      <c r="AI122" s="66" t="str">
        <f t="shared" si="29"/>
        <v/>
      </c>
      <c r="AJ122" s="66" t="str">
        <f t="shared" si="31"/>
        <v/>
      </c>
      <c r="AK122" s="71" t="str">
        <f t="shared" si="30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9"/>
        <v/>
      </c>
      <c r="H123" s="30" t="str">
        <f t="shared" si="32"/>
        <v>-</v>
      </c>
      <c r="I123" s="327"/>
      <c r="J123" s="74" t="str">
        <f t="shared" si="20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21"/>
        <v/>
      </c>
      <c r="S123" s="54" t="str">
        <f t="shared" si="22"/>
        <v/>
      </c>
      <c r="U123" s="123"/>
      <c r="V123" s="123"/>
      <c r="W123" s="61" t="str">
        <f t="shared" si="23"/>
        <v/>
      </c>
      <c r="X123" s="327"/>
      <c r="Y123" s="129"/>
      <c r="Z123" s="129"/>
      <c r="AA123" s="129"/>
      <c r="AB123" s="129"/>
      <c r="AC123" s="128"/>
      <c r="AD123" s="294" t="str">
        <f t="shared" si="24"/>
        <v/>
      </c>
      <c r="AE123" s="61" t="str">
        <f t="shared" si="25"/>
        <v/>
      </c>
      <c r="AF123" s="61" t="str">
        <f t="shared" si="26"/>
        <v/>
      </c>
      <c r="AG123" s="61" t="str">
        <f t="shared" si="27"/>
        <v/>
      </c>
      <c r="AH123" s="61" t="str">
        <f t="shared" si="28"/>
        <v/>
      </c>
      <c r="AI123" s="66" t="str">
        <f t="shared" si="29"/>
        <v/>
      </c>
      <c r="AJ123" s="66" t="str">
        <f t="shared" si="31"/>
        <v/>
      </c>
      <c r="AK123" s="71" t="str">
        <f t="shared" si="30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9"/>
        <v/>
      </c>
      <c r="H124" s="30" t="str">
        <f t="shared" si="32"/>
        <v>-</v>
      </c>
      <c r="I124" s="327"/>
      <c r="J124" s="74" t="str">
        <f t="shared" si="20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21"/>
        <v/>
      </c>
      <c r="S124" s="54" t="str">
        <f t="shared" si="22"/>
        <v/>
      </c>
      <c r="U124" s="123"/>
      <c r="V124" s="123"/>
      <c r="W124" s="61" t="str">
        <f t="shared" si="23"/>
        <v/>
      </c>
      <c r="X124" s="327"/>
      <c r="Y124" s="129"/>
      <c r="Z124" s="129"/>
      <c r="AA124" s="129"/>
      <c r="AB124" s="129"/>
      <c r="AC124" s="128"/>
      <c r="AD124" s="294" t="str">
        <f t="shared" si="24"/>
        <v/>
      </c>
      <c r="AE124" s="61" t="str">
        <f t="shared" si="25"/>
        <v/>
      </c>
      <c r="AF124" s="61" t="str">
        <f t="shared" si="26"/>
        <v/>
      </c>
      <c r="AG124" s="61" t="str">
        <f t="shared" si="27"/>
        <v/>
      </c>
      <c r="AH124" s="61" t="str">
        <f t="shared" si="28"/>
        <v/>
      </c>
      <c r="AI124" s="66" t="str">
        <f t="shared" si="29"/>
        <v/>
      </c>
      <c r="AJ124" s="66" t="str">
        <f t="shared" si="31"/>
        <v/>
      </c>
      <c r="AK124" s="71" t="str">
        <f t="shared" si="30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9"/>
        <v/>
      </c>
      <c r="H125" s="30" t="str">
        <f t="shared" si="32"/>
        <v>-</v>
      </c>
      <c r="I125" s="327"/>
      <c r="J125" s="74" t="str">
        <f t="shared" si="20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21"/>
        <v/>
      </c>
      <c r="S125" s="54" t="str">
        <f t="shared" si="22"/>
        <v/>
      </c>
      <c r="U125" s="123"/>
      <c r="V125" s="123"/>
      <c r="W125" s="61" t="str">
        <f t="shared" si="23"/>
        <v/>
      </c>
      <c r="X125" s="327"/>
      <c r="Y125" s="129"/>
      <c r="Z125" s="129"/>
      <c r="AA125" s="129"/>
      <c r="AB125" s="129"/>
      <c r="AC125" s="128"/>
      <c r="AD125" s="294" t="str">
        <f t="shared" si="24"/>
        <v/>
      </c>
      <c r="AE125" s="61" t="str">
        <f t="shared" si="25"/>
        <v/>
      </c>
      <c r="AF125" s="61" t="str">
        <f t="shared" si="26"/>
        <v/>
      </c>
      <c r="AG125" s="61" t="str">
        <f t="shared" si="27"/>
        <v/>
      </c>
      <c r="AH125" s="61" t="str">
        <f t="shared" si="28"/>
        <v/>
      </c>
      <c r="AI125" s="66" t="str">
        <f t="shared" si="29"/>
        <v/>
      </c>
      <c r="AJ125" s="66" t="str">
        <f t="shared" si="31"/>
        <v/>
      </c>
      <c r="AK125" s="71" t="str">
        <f t="shared" si="30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9"/>
        <v/>
      </c>
      <c r="H126" s="30" t="str">
        <f t="shared" si="32"/>
        <v>-</v>
      </c>
      <c r="I126" s="327"/>
      <c r="J126" s="74" t="str">
        <f t="shared" si="20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21"/>
        <v/>
      </c>
      <c r="S126" s="54" t="str">
        <f t="shared" si="22"/>
        <v/>
      </c>
      <c r="U126" s="123"/>
      <c r="V126" s="123"/>
      <c r="W126" s="61" t="str">
        <f t="shared" si="23"/>
        <v/>
      </c>
      <c r="X126" s="327"/>
      <c r="Y126" s="129"/>
      <c r="Z126" s="129"/>
      <c r="AA126" s="129"/>
      <c r="AB126" s="129"/>
      <c r="AC126" s="128"/>
      <c r="AD126" s="294" t="str">
        <f t="shared" si="24"/>
        <v/>
      </c>
      <c r="AE126" s="61" t="str">
        <f t="shared" si="25"/>
        <v/>
      </c>
      <c r="AF126" s="61" t="str">
        <f t="shared" si="26"/>
        <v/>
      </c>
      <c r="AG126" s="61" t="str">
        <f t="shared" si="27"/>
        <v/>
      </c>
      <c r="AH126" s="61" t="str">
        <f t="shared" si="28"/>
        <v/>
      </c>
      <c r="AI126" s="66" t="str">
        <f t="shared" si="29"/>
        <v/>
      </c>
      <c r="AJ126" s="66" t="str">
        <f t="shared" si="31"/>
        <v/>
      </c>
      <c r="AK126" s="71" t="str">
        <f t="shared" si="30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9"/>
        <v/>
      </c>
      <c r="H127" s="30" t="str">
        <f t="shared" si="32"/>
        <v>-</v>
      </c>
      <c r="I127" s="327"/>
      <c r="J127" s="74" t="str">
        <f t="shared" si="20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21"/>
        <v/>
      </c>
      <c r="S127" s="54" t="str">
        <f t="shared" si="22"/>
        <v/>
      </c>
      <c r="U127" s="123"/>
      <c r="V127" s="123"/>
      <c r="W127" s="61" t="str">
        <f t="shared" si="23"/>
        <v/>
      </c>
      <c r="X127" s="327"/>
      <c r="Y127" s="129"/>
      <c r="Z127" s="129"/>
      <c r="AA127" s="129"/>
      <c r="AB127" s="129"/>
      <c r="AC127" s="128"/>
      <c r="AD127" s="294" t="str">
        <f t="shared" si="24"/>
        <v/>
      </c>
      <c r="AE127" s="61" t="str">
        <f t="shared" si="25"/>
        <v/>
      </c>
      <c r="AF127" s="61" t="str">
        <f t="shared" si="26"/>
        <v/>
      </c>
      <c r="AG127" s="61" t="str">
        <f t="shared" si="27"/>
        <v/>
      </c>
      <c r="AH127" s="61" t="str">
        <f t="shared" si="28"/>
        <v/>
      </c>
      <c r="AI127" s="66" t="str">
        <f t="shared" si="29"/>
        <v/>
      </c>
      <c r="AJ127" s="66" t="str">
        <f t="shared" si="31"/>
        <v/>
      </c>
      <c r="AK127" s="71" t="str">
        <f t="shared" si="30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9"/>
        <v/>
      </c>
      <c r="H128" s="30" t="str">
        <f t="shared" si="32"/>
        <v>-</v>
      </c>
      <c r="I128" s="328"/>
      <c r="J128" s="74" t="str">
        <f t="shared" si="20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21"/>
        <v/>
      </c>
      <c r="S128" s="54" t="str">
        <f t="shared" si="22"/>
        <v/>
      </c>
      <c r="U128" s="123"/>
      <c r="V128" s="123"/>
      <c r="W128" s="61" t="str">
        <f t="shared" si="23"/>
        <v/>
      </c>
      <c r="X128" s="327"/>
      <c r="Y128" s="129"/>
      <c r="Z128" s="129"/>
      <c r="AA128" s="129"/>
      <c r="AB128" s="129"/>
      <c r="AC128" s="128"/>
      <c r="AD128" s="294" t="str">
        <f t="shared" si="24"/>
        <v/>
      </c>
      <c r="AE128" s="61" t="str">
        <f t="shared" si="25"/>
        <v/>
      </c>
      <c r="AF128" s="61" t="str">
        <f t="shared" si="26"/>
        <v/>
      </c>
      <c r="AG128" s="61" t="str">
        <f t="shared" si="27"/>
        <v/>
      </c>
      <c r="AH128" s="61" t="str">
        <f t="shared" si="28"/>
        <v/>
      </c>
      <c r="AI128" s="66" t="str">
        <f t="shared" si="29"/>
        <v/>
      </c>
      <c r="AJ128" s="66" t="str">
        <f t="shared" si="31"/>
        <v/>
      </c>
      <c r="AK128" s="71" t="str">
        <f t="shared" si="30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9"/>
        <v/>
      </c>
      <c r="H129" s="30" t="str">
        <f t="shared" si="32"/>
        <v>-</v>
      </c>
      <c r="I129" s="328"/>
      <c r="J129" s="74" t="str">
        <f t="shared" si="20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21"/>
        <v/>
      </c>
      <c r="S129" s="54" t="str">
        <f t="shared" si="22"/>
        <v/>
      </c>
      <c r="U129" s="123"/>
      <c r="V129" s="123"/>
      <c r="W129" s="61" t="str">
        <f t="shared" si="23"/>
        <v/>
      </c>
      <c r="X129" s="327"/>
      <c r="Y129" s="129"/>
      <c r="Z129" s="129"/>
      <c r="AA129" s="129"/>
      <c r="AB129" s="129"/>
      <c r="AC129" s="128"/>
      <c r="AD129" s="294" t="str">
        <f t="shared" si="24"/>
        <v/>
      </c>
      <c r="AE129" s="61" t="str">
        <f t="shared" si="25"/>
        <v/>
      </c>
      <c r="AF129" s="61" t="str">
        <f t="shared" si="26"/>
        <v/>
      </c>
      <c r="AG129" s="61" t="str">
        <f t="shared" si="27"/>
        <v/>
      </c>
      <c r="AH129" s="61" t="str">
        <f t="shared" si="28"/>
        <v/>
      </c>
      <c r="AI129" s="66" t="str">
        <f t="shared" si="29"/>
        <v/>
      </c>
      <c r="AJ129" s="66" t="str">
        <f t="shared" si="31"/>
        <v/>
      </c>
      <c r="AK129" s="71" t="str">
        <f t="shared" si="30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9"/>
        <v/>
      </c>
      <c r="H130" s="30" t="str">
        <f t="shared" si="32"/>
        <v>-</v>
      </c>
      <c r="I130" s="328"/>
      <c r="J130" s="74" t="str">
        <f t="shared" si="20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21"/>
        <v/>
      </c>
      <c r="S130" s="54" t="str">
        <f t="shared" si="22"/>
        <v/>
      </c>
      <c r="U130" s="123"/>
      <c r="V130" s="123"/>
      <c r="W130" s="61" t="str">
        <f t="shared" si="23"/>
        <v/>
      </c>
      <c r="X130" s="327"/>
      <c r="Y130" s="129"/>
      <c r="Z130" s="129"/>
      <c r="AA130" s="129"/>
      <c r="AB130" s="129"/>
      <c r="AC130" s="128"/>
      <c r="AD130" s="294" t="str">
        <f t="shared" si="24"/>
        <v/>
      </c>
      <c r="AE130" s="61" t="str">
        <f t="shared" si="25"/>
        <v/>
      </c>
      <c r="AF130" s="61" t="str">
        <f t="shared" si="26"/>
        <v/>
      </c>
      <c r="AG130" s="61" t="str">
        <f t="shared" si="27"/>
        <v/>
      </c>
      <c r="AH130" s="61" t="str">
        <f t="shared" si="28"/>
        <v/>
      </c>
      <c r="AI130" s="66" t="str">
        <f t="shared" si="29"/>
        <v/>
      </c>
      <c r="AJ130" s="66" t="str">
        <f t="shared" si="31"/>
        <v/>
      </c>
      <c r="AK130" s="71" t="str">
        <f t="shared" si="30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9"/>
        <v/>
      </c>
      <c r="H131" s="30" t="str">
        <f t="shared" si="32"/>
        <v>-</v>
      </c>
      <c r="I131" s="328"/>
      <c r="J131" s="74" t="str">
        <f t="shared" si="20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21"/>
        <v/>
      </c>
      <c r="S131" s="54" t="str">
        <f t="shared" si="22"/>
        <v/>
      </c>
      <c r="U131" s="123"/>
      <c r="V131" s="123"/>
      <c r="W131" s="61" t="str">
        <f t="shared" si="23"/>
        <v/>
      </c>
      <c r="X131" s="327"/>
      <c r="Y131" s="129"/>
      <c r="Z131" s="129"/>
      <c r="AA131" s="129"/>
      <c r="AB131" s="129"/>
      <c r="AC131" s="128"/>
      <c r="AD131" s="294" t="str">
        <f t="shared" si="24"/>
        <v/>
      </c>
      <c r="AE131" s="61" t="str">
        <f t="shared" si="25"/>
        <v/>
      </c>
      <c r="AF131" s="61" t="str">
        <f t="shared" si="26"/>
        <v/>
      </c>
      <c r="AG131" s="61" t="str">
        <f t="shared" si="27"/>
        <v/>
      </c>
      <c r="AH131" s="61" t="str">
        <f t="shared" si="28"/>
        <v/>
      </c>
      <c r="AI131" s="66" t="str">
        <f t="shared" si="29"/>
        <v/>
      </c>
      <c r="AJ131" s="66" t="str">
        <f t="shared" si="31"/>
        <v/>
      </c>
      <c r="AK131" s="71" t="str">
        <f t="shared" si="30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33">SUM(Y72:Y131)</f>
        <v>0</v>
      </c>
      <c r="Z132" s="54">
        <f t="shared" si="33"/>
        <v>0</v>
      </c>
      <c r="AA132" s="54">
        <f t="shared" si="33"/>
        <v>0</v>
      </c>
      <c r="AB132" s="54">
        <f t="shared" si="33"/>
        <v>0</v>
      </c>
      <c r="AC132" s="54">
        <f t="shared" si="33"/>
        <v>0</v>
      </c>
      <c r="AD132" s="7">
        <f t="shared" si="33"/>
        <v>0</v>
      </c>
      <c r="AE132" s="54">
        <f t="shared" si="33"/>
        <v>0</v>
      </c>
      <c r="AF132" s="54">
        <f t="shared" si="33"/>
        <v>0</v>
      </c>
      <c r="AG132" s="54">
        <f t="shared" si="33"/>
        <v>0</v>
      </c>
      <c r="AH132" s="54">
        <f t="shared" si="33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4">SUM(AN72:AN131)</f>
        <v>0</v>
      </c>
      <c r="AO132" s="7">
        <f t="shared" si="34"/>
        <v>0</v>
      </c>
      <c r="AP132" s="7">
        <f t="shared" si="34"/>
        <v>0</v>
      </c>
      <c r="AQ132" s="7">
        <f t="shared" si="34"/>
        <v>0</v>
      </c>
      <c r="AR132" s="7">
        <f t="shared" si="34"/>
        <v>0</v>
      </c>
      <c r="AS132" s="7">
        <f t="shared" si="34"/>
        <v>0</v>
      </c>
      <c r="AT132" s="7">
        <f t="shared" si="34"/>
        <v>0</v>
      </c>
      <c r="AU132" s="7">
        <f t="shared" si="34"/>
        <v>0</v>
      </c>
      <c r="AV132" s="7">
        <f t="shared" si="34"/>
        <v>0</v>
      </c>
      <c r="AW132" s="7">
        <f t="shared" si="34"/>
        <v>0</v>
      </c>
      <c r="AX132" s="7">
        <f t="shared" si="34"/>
        <v>0</v>
      </c>
      <c r="AY132" s="7">
        <f t="shared" si="34"/>
        <v>0</v>
      </c>
      <c r="AZ132" s="7">
        <f t="shared" si="34"/>
        <v>0</v>
      </c>
      <c r="BA132" s="7">
        <f t="shared" si="34"/>
        <v>0</v>
      </c>
      <c r="BB132" s="7">
        <f t="shared" si="34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 t="shared" ref="H134:H162" si="35"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 t="shared" ref="AJ134:AJ142" si="36"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7">IF(F135="","",E135/(F135/60))</f>
        <v/>
      </c>
      <c r="H135" s="30" t="str">
        <f t="shared" si="35"/>
        <v>-</v>
      </c>
      <c r="I135" s="327"/>
      <c r="J135" s="74" t="str">
        <f t="shared" ref="J135:J193" si="38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9">IF(L135="","",IF((N135-L135)*1440&lt;0,(N135-L135)*1440+1440,(N135-L135)*1440)-(AM135+AS135+AT135+BB135+BC135))</f>
        <v/>
      </c>
      <c r="S135" s="54" t="str">
        <f t="shared" ref="S135:S193" si="40">IF(R135="","",Q135/(R135/60))</f>
        <v/>
      </c>
      <c r="U135" s="123"/>
      <c r="V135" s="123"/>
      <c r="W135" s="61" t="str">
        <f t="shared" ref="W135:W193" si="41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42">IF(C135="","",SUM(AA135:AC135))</f>
        <v/>
      </c>
      <c r="AE135" s="61" t="str">
        <f t="shared" ref="AE135:AE193" si="43">IF(C135="","",Y135*X135)</f>
        <v/>
      </c>
      <c r="AF135" s="61" t="str">
        <f t="shared" ref="AF135:AF193" si="44">IF(C135="","",Z135*X135)</f>
        <v/>
      </c>
      <c r="AG135" s="61" t="str">
        <f t="shared" ref="AG135:AG193" si="45">IF(C135="","",AD135*X135)</f>
        <v/>
      </c>
      <c r="AH135" s="61" t="str">
        <f t="shared" ref="AH135:AH193" si="46">IF(C135="","",Q135*X135)</f>
        <v/>
      </c>
      <c r="AI135" s="66" t="str">
        <f t="shared" ref="AI135:AI193" si="47">IF(C135="","",AH135/W135)</f>
        <v/>
      </c>
      <c r="AJ135" s="66" t="str">
        <f t="shared" si="36"/>
        <v/>
      </c>
      <c r="AK135" s="71" t="str">
        <f t="shared" ref="AK135:AK193" si="48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7"/>
        <v/>
      </c>
      <c r="H136" s="30" t="str">
        <f t="shared" si="35"/>
        <v>-</v>
      </c>
      <c r="I136" s="327"/>
      <c r="J136" s="74" t="str">
        <f t="shared" si="38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9"/>
        <v/>
      </c>
      <c r="S136" s="54" t="str">
        <f t="shared" si="40"/>
        <v/>
      </c>
      <c r="U136" s="123"/>
      <c r="V136" s="123"/>
      <c r="W136" s="61" t="str">
        <f t="shared" si="41"/>
        <v/>
      </c>
      <c r="X136" s="327"/>
      <c r="Y136" s="129"/>
      <c r="Z136" s="129"/>
      <c r="AA136" s="129"/>
      <c r="AB136" s="129"/>
      <c r="AC136" s="128"/>
      <c r="AD136" s="294" t="str">
        <f t="shared" si="42"/>
        <v/>
      </c>
      <c r="AE136" s="61" t="str">
        <f t="shared" si="43"/>
        <v/>
      </c>
      <c r="AF136" s="61" t="str">
        <f t="shared" si="44"/>
        <v/>
      </c>
      <c r="AG136" s="61" t="str">
        <f t="shared" si="45"/>
        <v/>
      </c>
      <c r="AH136" s="61" t="str">
        <f t="shared" si="46"/>
        <v/>
      </c>
      <c r="AI136" s="66" t="str">
        <f t="shared" si="47"/>
        <v/>
      </c>
      <c r="AJ136" s="66" t="str">
        <f t="shared" si="36"/>
        <v/>
      </c>
      <c r="AK136" s="71" t="str">
        <f t="shared" si="48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7"/>
        <v/>
      </c>
      <c r="H137" s="30" t="str">
        <f t="shared" si="35"/>
        <v>-</v>
      </c>
      <c r="I137" s="327"/>
      <c r="J137" s="74" t="str">
        <f t="shared" si="38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9"/>
        <v/>
      </c>
      <c r="S137" s="54" t="str">
        <f t="shared" si="40"/>
        <v/>
      </c>
      <c r="U137" s="123"/>
      <c r="V137" s="123"/>
      <c r="W137" s="61" t="str">
        <f t="shared" si="41"/>
        <v/>
      </c>
      <c r="X137" s="327"/>
      <c r="Y137" s="129"/>
      <c r="Z137" s="129"/>
      <c r="AA137" s="129"/>
      <c r="AB137" s="129"/>
      <c r="AC137" s="128"/>
      <c r="AD137" s="294" t="str">
        <f t="shared" si="42"/>
        <v/>
      </c>
      <c r="AE137" s="61" t="str">
        <f t="shared" si="43"/>
        <v/>
      </c>
      <c r="AF137" s="61" t="str">
        <f t="shared" si="44"/>
        <v/>
      </c>
      <c r="AG137" s="61" t="str">
        <f t="shared" si="45"/>
        <v/>
      </c>
      <c r="AH137" s="61" t="str">
        <f t="shared" si="46"/>
        <v/>
      </c>
      <c r="AI137" s="66" t="str">
        <f t="shared" si="47"/>
        <v/>
      </c>
      <c r="AJ137" s="66" t="str">
        <f t="shared" si="36"/>
        <v/>
      </c>
      <c r="AK137" s="71" t="str">
        <f t="shared" si="48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7"/>
        <v/>
      </c>
      <c r="H138" s="30" t="str">
        <f t="shared" si="35"/>
        <v>-</v>
      </c>
      <c r="I138" s="327"/>
      <c r="J138" s="74" t="str">
        <f t="shared" si="38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9"/>
        <v/>
      </c>
      <c r="S138" s="54" t="str">
        <f t="shared" si="40"/>
        <v/>
      </c>
      <c r="U138" s="123"/>
      <c r="V138" s="123"/>
      <c r="W138" s="61" t="str">
        <f t="shared" si="41"/>
        <v/>
      </c>
      <c r="X138" s="327"/>
      <c r="Y138" s="129"/>
      <c r="Z138" s="129"/>
      <c r="AA138" s="129"/>
      <c r="AB138" s="129"/>
      <c r="AC138" s="128"/>
      <c r="AD138" s="294" t="str">
        <f t="shared" si="42"/>
        <v/>
      </c>
      <c r="AE138" s="61" t="str">
        <f t="shared" si="43"/>
        <v/>
      </c>
      <c r="AF138" s="61" t="str">
        <f t="shared" si="44"/>
        <v/>
      </c>
      <c r="AG138" s="61" t="str">
        <f t="shared" si="45"/>
        <v/>
      </c>
      <c r="AH138" s="61" t="str">
        <f t="shared" si="46"/>
        <v/>
      </c>
      <c r="AI138" s="66" t="str">
        <f t="shared" si="47"/>
        <v/>
      </c>
      <c r="AJ138" s="66" t="str">
        <f t="shared" si="36"/>
        <v/>
      </c>
      <c r="AK138" s="71" t="str">
        <f t="shared" si="48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7"/>
        <v/>
      </c>
      <c r="H139" s="30" t="str">
        <f t="shared" si="35"/>
        <v>-</v>
      </c>
      <c r="I139" s="327"/>
      <c r="J139" s="74" t="str">
        <f t="shared" si="38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9"/>
        <v/>
      </c>
      <c r="S139" s="54" t="str">
        <f t="shared" si="40"/>
        <v/>
      </c>
      <c r="U139" s="123"/>
      <c r="V139" s="123"/>
      <c r="W139" s="61" t="str">
        <f t="shared" si="41"/>
        <v/>
      </c>
      <c r="X139" s="327"/>
      <c r="Y139" s="129"/>
      <c r="Z139" s="129"/>
      <c r="AA139" s="129"/>
      <c r="AB139" s="129"/>
      <c r="AC139" s="128"/>
      <c r="AD139" s="294" t="str">
        <f t="shared" si="42"/>
        <v/>
      </c>
      <c r="AE139" s="61" t="str">
        <f t="shared" si="43"/>
        <v/>
      </c>
      <c r="AF139" s="61" t="str">
        <f t="shared" si="44"/>
        <v/>
      </c>
      <c r="AG139" s="61" t="str">
        <f t="shared" si="45"/>
        <v/>
      </c>
      <c r="AH139" s="61" t="str">
        <f t="shared" si="46"/>
        <v/>
      </c>
      <c r="AI139" s="66" t="str">
        <f t="shared" si="47"/>
        <v/>
      </c>
      <c r="AJ139" s="66" t="str">
        <f t="shared" si="36"/>
        <v/>
      </c>
      <c r="AK139" s="71" t="str">
        <f t="shared" si="48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7"/>
        <v/>
      </c>
      <c r="H140" s="30" t="str">
        <f t="shared" si="35"/>
        <v>-</v>
      </c>
      <c r="I140" s="327"/>
      <c r="J140" s="74" t="str">
        <f t="shared" si="38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9"/>
        <v/>
      </c>
      <c r="S140" s="54" t="str">
        <f t="shared" si="40"/>
        <v/>
      </c>
      <c r="U140" s="123"/>
      <c r="V140" s="123"/>
      <c r="W140" s="61" t="str">
        <f t="shared" si="41"/>
        <v/>
      </c>
      <c r="X140" s="327"/>
      <c r="Y140" s="129"/>
      <c r="Z140" s="129"/>
      <c r="AA140" s="129"/>
      <c r="AB140" s="129"/>
      <c r="AC140" s="128"/>
      <c r="AD140" s="294" t="str">
        <f t="shared" si="42"/>
        <v/>
      </c>
      <c r="AE140" s="61" t="str">
        <f t="shared" si="43"/>
        <v/>
      </c>
      <c r="AF140" s="61" t="str">
        <f t="shared" si="44"/>
        <v/>
      </c>
      <c r="AG140" s="61" t="str">
        <f t="shared" si="45"/>
        <v/>
      </c>
      <c r="AH140" s="61" t="str">
        <f t="shared" si="46"/>
        <v/>
      </c>
      <c r="AI140" s="66" t="str">
        <f t="shared" si="47"/>
        <v/>
      </c>
      <c r="AJ140" s="66" t="str">
        <f t="shared" si="36"/>
        <v/>
      </c>
      <c r="AK140" s="71" t="str">
        <f t="shared" si="48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7"/>
        <v/>
      </c>
      <c r="H141" s="30" t="str">
        <f t="shared" si="35"/>
        <v>-</v>
      </c>
      <c r="I141" s="327"/>
      <c r="J141" s="74" t="str">
        <f t="shared" si="38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9"/>
        <v/>
      </c>
      <c r="S141" s="54" t="str">
        <f t="shared" si="40"/>
        <v/>
      </c>
      <c r="U141" s="123"/>
      <c r="V141" s="123"/>
      <c r="W141" s="61" t="str">
        <f t="shared" si="41"/>
        <v/>
      </c>
      <c r="X141" s="327"/>
      <c r="Y141" s="129"/>
      <c r="Z141" s="129"/>
      <c r="AA141" s="129"/>
      <c r="AB141" s="129"/>
      <c r="AC141" s="128"/>
      <c r="AD141" s="294" t="str">
        <f t="shared" si="42"/>
        <v/>
      </c>
      <c r="AE141" s="61" t="str">
        <f t="shared" si="43"/>
        <v/>
      </c>
      <c r="AF141" s="61" t="str">
        <f t="shared" si="44"/>
        <v/>
      </c>
      <c r="AG141" s="61" t="str">
        <f t="shared" si="45"/>
        <v/>
      </c>
      <c r="AH141" s="61" t="str">
        <f t="shared" si="46"/>
        <v/>
      </c>
      <c r="AI141" s="66" t="str">
        <f t="shared" si="47"/>
        <v/>
      </c>
      <c r="AJ141" s="66" t="str">
        <f t="shared" si="36"/>
        <v/>
      </c>
      <c r="AK141" s="71" t="str">
        <f t="shared" si="48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7"/>
        <v/>
      </c>
      <c r="H142" s="30" t="str">
        <f t="shared" si="35"/>
        <v>-</v>
      </c>
      <c r="I142" s="327"/>
      <c r="J142" s="74" t="str">
        <f t="shared" si="38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9"/>
        <v/>
      </c>
      <c r="S142" s="54" t="str">
        <f t="shared" si="40"/>
        <v/>
      </c>
      <c r="U142" s="123"/>
      <c r="V142" s="123"/>
      <c r="W142" s="61" t="str">
        <f t="shared" si="41"/>
        <v/>
      </c>
      <c r="X142" s="327"/>
      <c r="Y142" s="129"/>
      <c r="Z142" s="129"/>
      <c r="AA142" s="129"/>
      <c r="AB142" s="129"/>
      <c r="AC142" s="128"/>
      <c r="AD142" s="294" t="str">
        <f t="shared" si="42"/>
        <v/>
      </c>
      <c r="AE142" s="61" t="str">
        <f t="shared" si="43"/>
        <v/>
      </c>
      <c r="AF142" s="61" t="str">
        <f t="shared" si="44"/>
        <v/>
      </c>
      <c r="AG142" s="61" t="str">
        <f t="shared" si="45"/>
        <v/>
      </c>
      <c r="AH142" s="61" t="str">
        <f t="shared" si="46"/>
        <v/>
      </c>
      <c r="AI142" s="66" t="str">
        <f t="shared" si="47"/>
        <v/>
      </c>
      <c r="AJ142" s="66" t="str">
        <f t="shared" si="36"/>
        <v/>
      </c>
      <c r="AK142" s="71" t="str">
        <f t="shared" si="48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7"/>
        <v/>
      </c>
      <c r="H143" s="30" t="str">
        <f t="shared" si="35"/>
        <v>-</v>
      </c>
      <c r="I143" s="327"/>
      <c r="J143" s="74" t="str">
        <f t="shared" si="38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9"/>
        <v/>
      </c>
      <c r="S143" s="54" t="str">
        <f t="shared" si="40"/>
        <v/>
      </c>
      <c r="U143" s="123"/>
      <c r="V143" s="123"/>
      <c r="W143" s="61" t="str">
        <f t="shared" si="41"/>
        <v/>
      </c>
      <c r="X143" s="327"/>
      <c r="Y143" s="129"/>
      <c r="Z143" s="129"/>
      <c r="AA143" s="129"/>
      <c r="AB143" s="129"/>
      <c r="AC143" s="128"/>
      <c r="AD143" s="294" t="str">
        <f t="shared" si="42"/>
        <v/>
      </c>
      <c r="AE143" s="61" t="str">
        <f t="shared" si="43"/>
        <v/>
      </c>
      <c r="AF143" s="61" t="str">
        <f t="shared" si="44"/>
        <v/>
      </c>
      <c r="AG143" s="61" t="str">
        <f t="shared" si="45"/>
        <v/>
      </c>
      <c r="AH143" s="61" t="str">
        <f t="shared" si="46"/>
        <v/>
      </c>
      <c r="AI143" s="66" t="str">
        <f t="shared" si="47"/>
        <v/>
      </c>
      <c r="AJ143" s="66" t="str">
        <f t="shared" ref="AJ143:AJ193" si="49">IF(C143="","",(AH143+AG143+AF143+AE143)/W143)</f>
        <v/>
      </c>
      <c r="AK143" s="71" t="str">
        <f t="shared" si="48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7"/>
        <v/>
      </c>
      <c r="H144" s="30" t="str">
        <f t="shared" si="35"/>
        <v>-</v>
      </c>
      <c r="I144" s="327"/>
      <c r="J144" s="74" t="str">
        <f t="shared" si="38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9"/>
        <v/>
      </c>
      <c r="S144" s="54" t="str">
        <f t="shared" si="40"/>
        <v/>
      </c>
      <c r="U144" s="123"/>
      <c r="V144" s="123"/>
      <c r="W144" s="61" t="str">
        <f t="shared" si="41"/>
        <v/>
      </c>
      <c r="X144" s="327"/>
      <c r="Y144" s="129"/>
      <c r="Z144" s="129"/>
      <c r="AA144" s="129"/>
      <c r="AB144" s="129"/>
      <c r="AC144" s="128"/>
      <c r="AD144" s="294" t="str">
        <f t="shared" si="42"/>
        <v/>
      </c>
      <c r="AE144" s="61" t="str">
        <f t="shared" si="43"/>
        <v/>
      </c>
      <c r="AF144" s="61" t="str">
        <f t="shared" si="44"/>
        <v/>
      </c>
      <c r="AG144" s="61" t="str">
        <f t="shared" si="45"/>
        <v/>
      </c>
      <c r="AH144" s="61" t="str">
        <f t="shared" si="46"/>
        <v/>
      </c>
      <c r="AI144" s="66" t="str">
        <f t="shared" si="47"/>
        <v/>
      </c>
      <c r="AJ144" s="66" t="str">
        <f t="shared" si="49"/>
        <v/>
      </c>
      <c r="AK144" s="71" t="str">
        <f t="shared" si="48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7"/>
        <v/>
      </c>
      <c r="H145" s="30" t="str">
        <f t="shared" si="35"/>
        <v>-</v>
      </c>
      <c r="I145" s="327"/>
      <c r="J145" s="74" t="str">
        <f t="shared" si="38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9"/>
        <v/>
      </c>
      <c r="S145" s="54" t="str">
        <f t="shared" si="40"/>
        <v/>
      </c>
      <c r="U145" s="123"/>
      <c r="V145" s="123"/>
      <c r="W145" s="61" t="str">
        <f t="shared" si="41"/>
        <v/>
      </c>
      <c r="X145" s="327"/>
      <c r="Y145" s="129"/>
      <c r="Z145" s="129"/>
      <c r="AA145" s="129"/>
      <c r="AB145" s="129"/>
      <c r="AC145" s="128"/>
      <c r="AD145" s="294" t="str">
        <f t="shared" si="42"/>
        <v/>
      </c>
      <c r="AE145" s="61" t="str">
        <f t="shared" si="43"/>
        <v/>
      </c>
      <c r="AF145" s="61" t="str">
        <f t="shared" si="44"/>
        <v/>
      </c>
      <c r="AG145" s="61" t="str">
        <f t="shared" si="45"/>
        <v/>
      </c>
      <c r="AH145" s="61" t="str">
        <f t="shared" si="46"/>
        <v/>
      </c>
      <c r="AI145" s="66" t="str">
        <f t="shared" si="47"/>
        <v/>
      </c>
      <c r="AJ145" s="66" t="str">
        <f t="shared" si="49"/>
        <v/>
      </c>
      <c r="AK145" s="71" t="str">
        <f t="shared" si="48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7"/>
        <v/>
      </c>
      <c r="H146" s="30" t="str">
        <f t="shared" si="35"/>
        <v>-</v>
      </c>
      <c r="I146" s="327"/>
      <c r="J146" s="74" t="str">
        <f t="shared" si="38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9"/>
        <v/>
      </c>
      <c r="S146" s="54" t="str">
        <f t="shared" si="40"/>
        <v/>
      </c>
      <c r="U146" s="123"/>
      <c r="V146" s="123"/>
      <c r="W146" s="61" t="str">
        <f t="shared" si="41"/>
        <v/>
      </c>
      <c r="X146" s="327"/>
      <c r="Y146" s="129"/>
      <c r="Z146" s="129"/>
      <c r="AA146" s="129"/>
      <c r="AB146" s="129"/>
      <c r="AC146" s="128"/>
      <c r="AD146" s="294" t="str">
        <f t="shared" si="42"/>
        <v/>
      </c>
      <c r="AE146" s="61" t="str">
        <f t="shared" si="43"/>
        <v/>
      </c>
      <c r="AF146" s="61" t="str">
        <f t="shared" si="44"/>
        <v/>
      </c>
      <c r="AG146" s="61" t="str">
        <f t="shared" si="45"/>
        <v/>
      </c>
      <c r="AH146" s="61" t="str">
        <f t="shared" si="46"/>
        <v/>
      </c>
      <c r="AI146" s="66" t="str">
        <f t="shared" si="47"/>
        <v/>
      </c>
      <c r="AJ146" s="66" t="str">
        <f t="shared" si="49"/>
        <v/>
      </c>
      <c r="AK146" s="71" t="str">
        <f t="shared" si="48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7"/>
        <v/>
      </c>
      <c r="H147" s="30" t="str">
        <f t="shared" si="35"/>
        <v>-</v>
      </c>
      <c r="I147" s="327"/>
      <c r="J147" s="74" t="str">
        <f t="shared" si="38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9"/>
        <v/>
      </c>
      <c r="S147" s="54" t="str">
        <f t="shared" si="40"/>
        <v/>
      </c>
      <c r="U147" s="123"/>
      <c r="V147" s="123"/>
      <c r="W147" s="61" t="str">
        <f t="shared" si="41"/>
        <v/>
      </c>
      <c r="X147" s="327"/>
      <c r="Y147" s="129"/>
      <c r="Z147" s="129"/>
      <c r="AA147" s="129"/>
      <c r="AB147" s="129"/>
      <c r="AC147" s="128"/>
      <c r="AD147" s="294" t="str">
        <f t="shared" si="42"/>
        <v/>
      </c>
      <c r="AE147" s="61" t="str">
        <f t="shared" si="43"/>
        <v/>
      </c>
      <c r="AF147" s="61" t="str">
        <f t="shared" si="44"/>
        <v/>
      </c>
      <c r="AG147" s="61" t="str">
        <f t="shared" si="45"/>
        <v/>
      </c>
      <c r="AH147" s="61" t="str">
        <f t="shared" si="46"/>
        <v/>
      </c>
      <c r="AI147" s="66" t="str">
        <f t="shared" si="47"/>
        <v/>
      </c>
      <c r="AJ147" s="66" t="str">
        <f t="shared" si="49"/>
        <v/>
      </c>
      <c r="AK147" s="71" t="str">
        <f t="shared" si="48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7"/>
        <v/>
      </c>
      <c r="H148" s="30" t="str">
        <f t="shared" si="35"/>
        <v>-</v>
      </c>
      <c r="I148" s="327"/>
      <c r="J148" s="74" t="str">
        <f t="shared" si="38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9"/>
        <v/>
      </c>
      <c r="S148" s="54" t="str">
        <f t="shared" si="40"/>
        <v/>
      </c>
      <c r="U148" s="123"/>
      <c r="V148" s="123"/>
      <c r="W148" s="61" t="str">
        <f t="shared" si="41"/>
        <v/>
      </c>
      <c r="X148" s="327"/>
      <c r="Y148" s="129"/>
      <c r="Z148" s="129"/>
      <c r="AA148" s="129"/>
      <c r="AB148" s="129"/>
      <c r="AC148" s="128"/>
      <c r="AD148" s="294" t="str">
        <f t="shared" si="42"/>
        <v/>
      </c>
      <c r="AE148" s="61" t="str">
        <f t="shared" si="43"/>
        <v/>
      </c>
      <c r="AF148" s="61" t="str">
        <f t="shared" si="44"/>
        <v/>
      </c>
      <c r="AG148" s="61" t="str">
        <f t="shared" si="45"/>
        <v/>
      </c>
      <c r="AH148" s="61" t="str">
        <f t="shared" si="46"/>
        <v/>
      </c>
      <c r="AI148" s="66" t="str">
        <f t="shared" si="47"/>
        <v/>
      </c>
      <c r="AJ148" s="66" t="str">
        <f t="shared" si="49"/>
        <v/>
      </c>
      <c r="AK148" s="71" t="str">
        <f t="shared" si="48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7"/>
        <v/>
      </c>
      <c r="H149" s="30" t="str">
        <f t="shared" si="35"/>
        <v>-</v>
      </c>
      <c r="I149" s="327"/>
      <c r="J149" s="74" t="str">
        <f t="shared" si="38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9"/>
        <v/>
      </c>
      <c r="S149" s="54" t="str">
        <f t="shared" si="40"/>
        <v/>
      </c>
      <c r="U149" s="123"/>
      <c r="V149" s="123"/>
      <c r="W149" s="61" t="str">
        <f t="shared" si="41"/>
        <v/>
      </c>
      <c r="X149" s="327"/>
      <c r="Y149" s="129"/>
      <c r="Z149" s="129"/>
      <c r="AA149" s="129"/>
      <c r="AB149" s="129"/>
      <c r="AC149" s="128"/>
      <c r="AD149" s="294" t="str">
        <f t="shared" si="42"/>
        <v/>
      </c>
      <c r="AE149" s="61" t="str">
        <f t="shared" si="43"/>
        <v/>
      </c>
      <c r="AF149" s="61" t="str">
        <f t="shared" si="44"/>
        <v/>
      </c>
      <c r="AG149" s="61" t="str">
        <f t="shared" si="45"/>
        <v/>
      </c>
      <c r="AH149" s="61" t="str">
        <f t="shared" si="46"/>
        <v/>
      </c>
      <c r="AI149" s="66" t="str">
        <f t="shared" si="47"/>
        <v/>
      </c>
      <c r="AJ149" s="66" t="str">
        <f t="shared" si="49"/>
        <v/>
      </c>
      <c r="AK149" s="71" t="str">
        <f t="shared" si="48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7"/>
        <v/>
      </c>
      <c r="H150" s="30" t="str">
        <f t="shared" si="35"/>
        <v>-</v>
      </c>
      <c r="I150" s="327"/>
      <c r="J150" s="74" t="str">
        <f t="shared" si="38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9"/>
        <v/>
      </c>
      <c r="S150" s="54" t="str">
        <f t="shared" si="40"/>
        <v/>
      </c>
      <c r="U150" s="123"/>
      <c r="V150" s="123"/>
      <c r="W150" s="61" t="str">
        <f t="shared" si="41"/>
        <v/>
      </c>
      <c r="X150" s="327"/>
      <c r="Y150" s="129"/>
      <c r="Z150" s="129"/>
      <c r="AA150" s="129"/>
      <c r="AB150" s="129"/>
      <c r="AC150" s="128"/>
      <c r="AD150" s="294" t="str">
        <f t="shared" si="42"/>
        <v/>
      </c>
      <c r="AE150" s="61" t="str">
        <f t="shared" si="43"/>
        <v/>
      </c>
      <c r="AF150" s="61" t="str">
        <f t="shared" si="44"/>
        <v/>
      </c>
      <c r="AG150" s="61" t="str">
        <f t="shared" si="45"/>
        <v/>
      </c>
      <c r="AH150" s="61" t="str">
        <f t="shared" si="46"/>
        <v/>
      </c>
      <c r="AI150" s="66" t="str">
        <f t="shared" si="47"/>
        <v/>
      </c>
      <c r="AJ150" s="66" t="str">
        <f t="shared" si="49"/>
        <v/>
      </c>
      <c r="AK150" s="71" t="str">
        <f t="shared" si="48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7"/>
        <v/>
      </c>
      <c r="H151" s="30" t="str">
        <f t="shared" si="35"/>
        <v>-</v>
      </c>
      <c r="I151" s="327"/>
      <c r="J151" s="74" t="str">
        <f t="shared" si="38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9"/>
        <v/>
      </c>
      <c r="S151" s="54" t="str">
        <f t="shared" si="40"/>
        <v/>
      </c>
      <c r="U151" s="123"/>
      <c r="V151" s="123"/>
      <c r="W151" s="61" t="str">
        <f t="shared" si="41"/>
        <v/>
      </c>
      <c r="X151" s="327"/>
      <c r="Y151" s="129"/>
      <c r="Z151" s="129"/>
      <c r="AA151" s="129"/>
      <c r="AB151" s="129"/>
      <c r="AC151" s="128"/>
      <c r="AD151" s="294" t="str">
        <f t="shared" si="42"/>
        <v/>
      </c>
      <c r="AE151" s="61" t="str">
        <f t="shared" si="43"/>
        <v/>
      </c>
      <c r="AF151" s="61" t="str">
        <f t="shared" si="44"/>
        <v/>
      </c>
      <c r="AG151" s="61" t="str">
        <f t="shared" si="45"/>
        <v/>
      </c>
      <c r="AH151" s="61" t="str">
        <f t="shared" si="46"/>
        <v/>
      </c>
      <c r="AI151" s="66" t="str">
        <f t="shared" si="47"/>
        <v/>
      </c>
      <c r="AJ151" s="66" t="str">
        <f t="shared" si="49"/>
        <v/>
      </c>
      <c r="AK151" s="71" t="str">
        <f t="shared" si="48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7"/>
        <v/>
      </c>
      <c r="H152" s="30" t="str">
        <f t="shared" si="35"/>
        <v>-</v>
      </c>
      <c r="I152" s="327"/>
      <c r="J152" s="74" t="str">
        <f t="shared" si="38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9"/>
        <v/>
      </c>
      <c r="S152" s="54" t="str">
        <f t="shared" si="40"/>
        <v/>
      </c>
      <c r="U152" s="123"/>
      <c r="V152" s="123"/>
      <c r="W152" s="61" t="str">
        <f t="shared" si="41"/>
        <v/>
      </c>
      <c r="X152" s="327"/>
      <c r="Y152" s="129"/>
      <c r="Z152" s="129"/>
      <c r="AA152" s="129"/>
      <c r="AB152" s="129"/>
      <c r="AC152" s="128"/>
      <c r="AD152" s="294" t="str">
        <f t="shared" si="42"/>
        <v/>
      </c>
      <c r="AE152" s="61" t="str">
        <f t="shared" si="43"/>
        <v/>
      </c>
      <c r="AF152" s="61" t="str">
        <f t="shared" si="44"/>
        <v/>
      </c>
      <c r="AG152" s="61" t="str">
        <f t="shared" si="45"/>
        <v/>
      </c>
      <c r="AH152" s="61" t="str">
        <f t="shared" si="46"/>
        <v/>
      </c>
      <c r="AI152" s="66" t="str">
        <f t="shared" si="47"/>
        <v/>
      </c>
      <c r="AJ152" s="66" t="str">
        <f t="shared" si="49"/>
        <v/>
      </c>
      <c r="AK152" s="71" t="str">
        <f t="shared" si="48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7"/>
        <v/>
      </c>
      <c r="H153" s="30" t="str">
        <f t="shared" si="35"/>
        <v>-</v>
      </c>
      <c r="I153" s="327"/>
      <c r="J153" s="74" t="str">
        <f t="shared" si="38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9"/>
        <v/>
      </c>
      <c r="S153" s="54" t="str">
        <f t="shared" si="40"/>
        <v/>
      </c>
      <c r="U153" s="123"/>
      <c r="V153" s="123"/>
      <c r="W153" s="61" t="str">
        <f t="shared" si="41"/>
        <v/>
      </c>
      <c r="X153" s="327"/>
      <c r="Y153" s="129"/>
      <c r="Z153" s="129"/>
      <c r="AA153" s="129"/>
      <c r="AB153" s="129"/>
      <c r="AC153" s="128"/>
      <c r="AD153" s="294" t="str">
        <f t="shared" si="42"/>
        <v/>
      </c>
      <c r="AE153" s="61" t="str">
        <f t="shared" si="43"/>
        <v/>
      </c>
      <c r="AF153" s="61" t="str">
        <f t="shared" si="44"/>
        <v/>
      </c>
      <c r="AG153" s="61" t="str">
        <f t="shared" si="45"/>
        <v/>
      </c>
      <c r="AH153" s="61" t="str">
        <f t="shared" si="46"/>
        <v/>
      </c>
      <c r="AI153" s="66" t="str">
        <f t="shared" si="47"/>
        <v/>
      </c>
      <c r="AJ153" s="66" t="str">
        <f t="shared" si="49"/>
        <v/>
      </c>
      <c r="AK153" s="71" t="str">
        <f t="shared" si="48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7"/>
        <v/>
      </c>
      <c r="H154" s="30" t="str">
        <f t="shared" si="35"/>
        <v>-</v>
      </c>
      <c r="I154" s="327"/>
      <c r="J154" s="74" t="str">
        <f t="shared" si="38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9"/>
        <v/>
      </c>
      <c r="S154" s="54" t="str">
        <f t="shared" si="40"/>
        <v/>
      </c>
      <c r="U154" s="123"/>
      <c r="V154" s="123"/>
      <c r="W154" s="61" t="str">
        <f t="shared" si="41"/>
        <v/>
      </c>
      <c r="X154" s="327"/>
      <c r="Y154" s="129"/>
      <c r="Z154" s="129"/>
      <c r="AA154" s="129"/>
      <c r="AB154" s="129"/>
      <c r="AC154" s="128"/>
      <c r="AD154" s="294" t="str">
        <f t="shared" si="42"/>
        <v/>
      </c>
      <c r="AE154" s="61" t="str">
        <f t="shared" si="43"/>
        <v/>
      </c>
      <c r="AF154" s="61" t="str">
        <f t="shared" si="44"/>
        <v/>
      </c>
      <c r="AG154" s="61" t="str">
        <f t="shared" si="45"/>
        <v/>
      </c>
      <c r="AH154" s="61" t="str">
        <f t="shared" si="46"/>
        <v/>
      </c>
      <c r="AI154" s="66" t="str">
        <f t="shared" si="47"/>
        <v/>
      </c>
      <c r="AJ154" s="66" t="str">
        <f t="shared" si="49"/>
        <v/>
      </c>
      <c r="AK154" s="71" t="str">
        <f t="shared" si="48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7"/>
        <v/>
      </c>
      <c r="H155" s="30" t="str">
        <f t="shared" si="35"/>
        <v>-</v>
      </c>
      <c r="I155" s="327"/>
      <c r="J155" s="74" t="str">
        <f t="shared" si="38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9"/>
        <v/>
      </c>
      <c r="S155" s="54" t="str">
        <f t="shared" si="40"/>
        <v/>
      </c>
      <c r="U155" s="123"/>
      <c r="V155" s="123"/>
      <c r="W155" s="61" t="str">
        <f t="shared" si="41"/>
        <v/>
      </c>
      <c r="X155" s="327"/>
      <c r="Y155" s="129"/>
      <c r="Z155" s="129"/>
      <c r="AA155" s="129"/>
      <c r="AB155" s="129"/>
      <c r="AC155" s="128"/>
      <c r="AD155" s="294" t="str">
        <f t="shared" si="42"/>
        <v/>
      </c>
      <c r="AE155" s="61" t="str">
        <f t="shared" si="43"/>
        <v/>
      </c>
      <c r="AF155" s="61" t="str">
        <f t="shared" si="44"/>
        <v/>
      </c>
      <c r="AG155" s="61" t="str">
        <f t="shared" si="45"/>
        <v/>
      </c>
      <c r="AH155" s="61" t="str">
        <f t="shared" si="46"/>
        <v/>
      </c>
      <c r="AI155" s="66" t="str">
        <f t="shared" si="47"/>
        <v/>
      </c>
      <c r="AJ155" s="66" t="str">
        <f t="shared" si="49"/>
        <v/>
      </c>
      <c r="AK155" s="71" t="str">
        <f t="shared" si="48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7"/>
        <v/>
      </c>
      <c r="H156" s="30" t="str">
        <f t="shared" si="35"/>
        <v>-</v>
      </c>
      <c r="I156" s="327"/>
      <c r="J156" s="74" t="str">
        <f t="shared" si="38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9"/>
        <v/>
      </c>
      <c r="S156" s="54" t="str">
        <f t="shared" si="40"/>
        <v/>
      </c>
      <c r="U156" s="123"/>
      <c r="V156" s="123"/>
      <c r="W156" s="61" t="str">
        <f t="shared" si="41"/>
        <v/>
      </c>
      <c r="X156" s="327"/>
      <c r="Y156" s="129"/>
      <c r="Z156" s="129"/>
      <c r="AA156" s="129"/>
      <c r="AB156" s="129"/>
      <c r="AC156" s="128"/>
      <c r="AD156" s="294" t="str">
        <f t="shared" si="42"/>
        <v/>
      </c>
      <c r="AE156" s="61" t="str">
        <f t="shared" si="43"/>
        <v/>
      </c>
      <c r="AF156" s="61" t="str">
        <f t="shared" si="44"/>
        <v/>
      </c>
      <c r="AG156" s="61" t="str">
        <f t="shared" si="45"/>
        <v/>
      </c>
      <c r="AH156" s="61" t="str">
        <f t="shared" si="46"/>
        <v/>
      </c>
      <c r="AI156" s="66" t="str">
        <f t="shared" si="47"/>
        <v/>
      </c>
      <c r="AJ156" s="66" t="str">
        <f t="shared" si="49"/>
        <v/>
      </c>
      <c r="AK156" s="71" t="str">
        <f t="shared" si="48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7"/>
        <v/>
      </c>
      <c r="H157" s="30" t="str">
        <f t="shared" si="35"/>
        <v>-</v>
      </c>
      <c r="I157" s="327"/>
      <c r="J157" s="74" t="str">
        <f t="shared" si="38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9"/>
        <v/>
      </c>
      <c r="S157" s="54" t="str">
        <f t="shared" si="40"/>
        <v/>
      </c>
      <c r="U157" s="123"/>
      <c r="V157" s="123"/>
      <c r="W157" s="61" t="str">
        <f t="shared" si="41"/>
        <v/>
      </c>
      <c r="X157" s="327"/>
      <c r="Y157" s="129"/>
      <c r="Z157" s="129"/>
      <c r="AA157" s="129"/>
      <c r="AB157" s="129"/>
      <c r="AC157" s="128"/>
      <c r="AD157" s="294" t="str">
        <f t="shared" si="42"/>
        <v/>
      </c>
      <c r="AE157" s="61" t="str">
        <f t="shared" si="43"/>
        <v/>
      </c>
      <c r="AF157" s="61" t="str">
        <f t="shared" si="44"/>
        <v/>
      </c>
      <c r="AG157" s="61" t="str">
        <f t="shared" si="45"/>
        <v/>
      </c>
      <c r="AH157" s="61" t="str">
        <f t="shared" si="46"/>
        <v/>
      </c>
      <c r="AI157" s="66" t="str">
        <f t="shared" si="47"/>
        <v/>
      </c>
      <c r="AJ157" s="66" t="str">
        <f t="shared" si="49"/>
        <v/>
      </c>
      <c r="AK157" s="71" t="str">
        <f t="shared" si="48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7"/>
        <v/>
      </c>
      <c r="H158" s="30" t="str">
        <f t="shared" si="35"/>
        <v>-</v>
      </c>
      <c r="I158" s="327"/>
      <c r="J158" s="74" t="str">
        <f t="shared" si="38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9"/>
        <v/>
      </c>
      <c r="S158" s="54" t="str">
        <f t="shared" si="40"/>
        <v/>
      </c>
      <c r="U158" s="123"/>
      <c r="V158" s="123"/>
      <c r="W158" s="61" t="str">
        <f t="shared" si="41"/>
        <v/>
      </c>
      <c r="X158" s="327"/>
      <c r="Y158" s="129"/>
      <c r="Z158" s="129"/>
      <c r="AA158" s="129"/>
      <c r="AB158" s="129"/>
      <c r="AC158" s="128"/>
      <c r="AD158" s="294" t="str">
        <f t="shared" si="42"/>
        <v/>
      </c>
      <c r="AE158" s="61" t="str">
        <f t="shared" si="43"/>
        <v/>
      </c>
      <c r="AF158" s="61" t="str">
        <f t="shared" si="44"/>
        <v/>
      </c>
      <c r="AG158" s="61" t="str">
        <f t="shared" si="45"/>
        <v/>
      </c>
      <c r="AH158" s="61" t="str">
        <f t="shared" si="46"/>
        <v/>
      </c>
      <c r="AI158" s="66" t="str">
        <f t="shared" si="47"/>
        <v/>
      </c>
      <c r="AJ158" s="66" t="str">
        <f t="shared" si="49"/>
        <v/>
      </c>
      <c r="AK158" s="71" t="str">
        <f t="shared" si="48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7"/>
        <v/>
      </c>
      <c r="H159" s="30" t="str">
        <f t="shared" si="35"/>
        <v>-</v>
      </c>
      <c r="I159" s="327"/>
      <c r="J159" s="74" t="str">
        <f t="shared" si="38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9"/>
        <v/>
      </c>
      <c r="S159" s="54" t="str">
        <f t="shared" si="40"/>
        <v/>
      </c>
      <c r="U159" s="123"/>
      <c r="V159" s="123"/>
      <c r="W159" s="61" t="str">
        <f t="shared" si="41"/>
        <v/>
      </c>
      <c r="X159" s="327"/>
      <c r="Y159" s="129"/>
      <c r="Z159" s="129"/>
      <c r="AA159" s="129"/>
      <c r="AB159" s="129"/>
      <c r="AC159" s="128"/>
      <c r="AD159" s="294" t="str">
        <f t="shared" si="42"/>
        <v/>
      </c>
      <c r="AE159" s="61" t="str">
        <f t="shared" si="43"/>
        <v/>
      </c>
      <c r="AF159" s="61" t="str">
        <f t="shared" si="44"/>
        <v/>
      </c>
      <c r="AG159" s="61" t="str">
        <f t="shared" si="45"/>
        <v/>
      </c>
      <c r="AH159" s="61" t="str">
        <f t="shared" si="46"/>
        <v/>
      </c>
      <c r="AI159" s="66" t="str">
        <f t="shared" si="47"/>
        <v/>
      </c>
      <c r="AJ159" s="66" t="str">
        <f t="shared" si="49"/>
        <v/>
      </c>
      <c r="AK159" s="71" t="str">
        <f t="shared" si="48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7"/>
        <v/>
      </c>
      <c r="H160" s="30" t="str">
        <f t="shared" si="35"/>
        <v>-</v>
      </c>
      <c r="I160" s="327"/>
      <c r="J160" s="74" t="str">
        <f t="shared" si="38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9"/>
        <v/>
      </c>
      <c r="S160" s="54" t="str">
        <f t="shared" si="40"/>
        <v/>
      </c>
      <c r="U160" s="123"/>
      <c r="V160" s="123"/>
      <c r="W160" s="61" t="str">
        <f t="shared" si="41"/>
        <v/>
      </c>
      <c r="X160" s="327"/>
      <c r="Y160" s="129"/>
      <c r="Z160" s="129"/>
      <c r="AA160" s="129"/>
      <c r="AB160" s="129"/>
      <c r="AC160" s="128"/>
      <c r="AD160" s="294" t="str">
        <f t="shared" si="42"/>
        <v/>
      </c>
      <c r="AE160" s="61" t="str">
        <f t="shared" si="43"/>
        <v/>
      </c>
      <c r="AF160" s="61" t="str">
        <f t="shared" si="44"/>
        <v/>
      </c>
      <c r="AG160" s="61" t="str">
        <f t="shared" si="45"/>
        <v/>
      </c>
      <c r="AH160" s="61" t="str">
        <f t="shared" si="46"/>
        <v/>
      </c>
      <c r="AI160" s="66" t="str">
        <f t="shared" si="47"/>
        <v/>
      </c>
      <c r="AJ160" s="66" t="str">
        <f t="shared" si="49"/>
        <v/>
      </c>
      <c r="AK160" s="71" t="str">
        <f t="shared" si="48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7"/>
        <v/>
      </c>
      <c r="H161" s="30" t="str">
        <f t="shared" si="35"/>
        <v>-</v>
      </c>
      <c r="I161" s="327"/>
      <c r="J161" s="74" t="str">
        <f t="shared" si="38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9"/>
        <v/>
      </c>
      <c r="S161" s="54" t="str">
        <f t="shared" si="40"/>
        <v/>
      </c>
      <c r="U161" s="123"/>
      <c r="V161" s="123"/>
      <c r="W161" s="61" t="str">
        <f t="shared" si="41"/>
        <v/>
      </c>
      <c r="X161" s="327"/>
      <c r="Y161" s="129"/>
      <c r="Z161" s="129"/>
      <c r="AA161" s="129"/>
      <c r="AB161" s="129"/>
      <c r="AC161" s="128"/>
      <c r="AD161" s="294" t="str">
        <f t="shared" si="42"/>
        <v/>
      </c>
      <c r="AE161" s="61" t="str">
        <f t="shared" si="43"/>
        <v/>
      </c>
      <c r="AF161" s="61" t="str">
        <f t="shared" si="44"/>
        <v/>
      </c>
      <c r="AG161" s="61" t="str">
        <f t="shared" si="45"/>
        <v/>
      </c>
      <c r="AH161" s="61" t="str">
        <f t="shared" si="46"/>
        <v/>
      </c>
      <c r="AI161" s="66" t="str">
        <f t="shared" si="47"/>
        <v/>
      </c>
      <c r="AJ161" s="66" t="str">
        <f t="shared" si="49"/>
        <v/>
      </c>
      <c r="AK161" s="71" t="str">
        <f t="shared" si="48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7"/>
        <v/>
      </c>
      <c r="H162" s="30" t="str">
        <f t="shared" si="35"/>
        <v>-</v>
      </c>
      <c r="I162" s="327"/>
      <c r="J162" s="74" t="str">
        <f t="shared" si="38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9"/>
        <v/>
      </c>
      <c r="S162" s="54" t="str">
        <f t="shared" si="40"/>
        <v/>
      </c>
      <c r="U162" s="123"/>
      <c r="V162" s="123"/>
      <c r="W162" s="61" t="str">
        <f t="shared" si="41"/>
        <v/>
      </c>
      <c r="X162" s="327"/>
      <c r="Y162" s="129"/>
      <c r="Z162" s="129"/>
      <c r="AA162" s="129"/>
      <c r="AB162" s="129"/>
      <c r="AC162" s="128"/>
      <c r="AD162" s="294" t="str">
        <f t="shared" si="42"/>
        <v/>
      </c>
      <c r="AE162" s="61" t="str">
        <f t="shared" si="43"/>
        <v/>
      </c>
      <c r="AF162" s="61" t="str">
        <f t="shared" si="44"/>
        <v/>
      </c>
      <c r="AG162" s="61" t="str">
        <f t="shared" si="45"/>
        <v/>
      </c>
      <c r="AH162" s="61" t="str">
        <f t="shared" si="46"/>
        <v/>
      </c>
      <c r="AI162" s="66" t="str">
        <f t="shared" si="47"/>
        <v/>
      </c>
      <c r="AJ162" s="66" t="str">
        <f t="shared" si="49"/>
        <v/>
      </c>
      <c r="AK162" s="71" t="str">
        <f t="shared" si="48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7"/>
        <v/>
      </c>
      <c r="H163" s="30"/>
      <c r="I163" s="327"/>
      <c r="J163" s="74" t="str">
        <f t="shared" si="38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9"/>
        <v/>
      </c>
      <c r="S163" s="54" t="str">
        <f t="shared" si="40"/>
        <v/>
      </c>
      <c r="U163" s="123"/>
      <c r="V163" s="123"/>
      <c r="W163" s="61" t="str">
        <f t="shared" si="41"/>
        <v/>
      </c>
      <c r="X163" s="327"/>
      <c r="Y163" s="129"/>
      <c r="Z163" s="129"/>
      <c r="AA163" s="129"/>
      <c r="AB163" s="129"/>
      <c r="AC163" s="128"/>
      <c r="AD163" s="294" t="str">
        <f t="shared" si="42"/>
        <v/>
      </c>
      <c r="AE163" s="61" t="str">
        <f t="shared" si="43"/>
        <v/>
      </c>
      <c r="AF163" s="61" t="str">
        <f t="shared" si="44"/>
        <v/>
      </c>
      <c r="AG163" s="61" t="str">
        <f t="shared" si="45"/>
        <v/>
      </c>
      <c r="AH163" s="61" t="str">
        <f t="shared" si="46"/>
        <v/>
      </c>
      <c r="AI163" s="66" t="str">
        <f t="shared" si="47"/>
        <v/>
      </c>
      <c r="AJ163" s="66" t="str">
        <f t="shared" si="49"/>
        <v/>
      </c>
      <c r="AK163" s="71" t="str">
        <f t="shared" si="48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7"/>
        <v/>
      </c>
      <c r="H164" s="30"/>
      <c r="I164" s="327"/>
      <c r="J164" s="74" t="str">
        <f t="shared" si="38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9"/>
        <v/>
      </c>
      <c r="S164" s="54" t="str">
        <f t="shared" si="40"/>
        <v/>
      </c>
      <c r="U164" s="123"/>
      <c r="V164" s="123"/>
      <c r="W164" s="61" t="str">
        <f t="shared" si="41"/>
        <v/>
      </c>
      <c r="X164" s="327"/>
      <c r="Y164" s="129"/>
      <c r="Z164" s="129"/>
      <c r="AA164" s="129"/>
      <c r="AB164" s="129"/>
      <c r="AC164" s="128"/>
      <c r="AD164" s="294" t="str">
        <f t="shared" si="42"/>
        <v/>
      </c>
      <c r="AE164" s="61" t="str">
        <f t="shared" si="43"/>
        <v/>
      </c>
      <c r="AF164" s="61" t="str">
        <f t="shared" si="44"/>
        <v/>
      </c>
      <c r="AG164" s="61" t="str">
        <f t="shared" si="45"/>
        <v/>
      </c>
      <c r="AH164" s="61" t="str">
        <f t="shared" si="46"/>
        <v/>
      </c>
      <c r="AI164" s="66" t="str">
        <f t="shared" si="47"/>
        <v/>
      </c>
      <c r="AJ164" s="66" t="str">
        <f t="shared" si="49"/>
        <v/>
      </c>
      <c r="AK164" s="71" t="str">
        <f t="shared" si="48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7"/>
        <v/>
      </c>
      <c r="H165" s="30"/>
      <c r="I165" s="327"/>
      <c r="J165" s="74" t="str">
        <f t="shared" si="38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9"/>
        <v/>
      </c>
      <c r="S165" s="54" t="str">
        <f t="shared" si="40"/>
        <v/>
      </c>
      <c r="U165" s="123"/>
      <c r="V165" s="123"/>
      <c r="W165" s="61" t="str">
        <f t="shared" si="41"/>
        <v/>
      </c>
      <c r="X165" s="327"/>
      <c r="Y165" s="129"/>
      <c r="Z165" s="129"/>
      <c r="AA165" s="129"/>
      <c r="AB165" s="129"/>
      <c r="AC165" s="128"/>
      <c r="AD165" s="294" t="str">
        <f t="shared" si="42"/>
        <v/>
      </c>
      <c r="AE165" s="61" t="str">
        <f t="shared" si="43"/>
        <v/>
      </c>
      <c r="AF165" s="61" t="str">
        <f t="shared" si="44"/>
        <v/>
      </c>
      <c r="AG165" s="61" t="str">
        <f t="shared" si="45"/>
        <v/>
      </c>
      <c r="AH165" s="61" t="str">
        <f t="shared" si="46"/>
        <v/>
      </c>
      <c r="AI165" s="66" t="str">
        <f t="shared" si="47"/>
        <v/>
      </c>
      <c r="AJ165" s="66" t="str">
        <f t="shared" si="49"/>
        <v/>
      </c>
      <c r="AK165" s="71" t="str">
        <f t="shared" si="48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7"/>
        <v/>
      </c>
      <c r="H166" s="30"/>
      <c r="I166" s="327"/>
      <c r="J166" s="74" t="str">
        <f t="shared" si="38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9"/>
        <v/>
      </c>
      <c r="S166" s="54" t="str">
        <f t="shared" si="40"/>
        <v/>
      </c>
      <c r="U166" s="123"/>
      <c r="V166" s="123"/>
      <c r="W166" s="61" t="str">
        <f t="shared" si="41"/>
        <v/>
      </c>
      <c r="X166" s="327"/>
      <c r="Y166" s="129"/>
      <c r="Z166" s="129"/>
      <c r="AA166" s="129"/>
      <c r="AB166" s="129"/>
      <c r="AC166" s="128"/>
      <c r="AD166" s="294" t="str">
        <f t="shared" si="42"/>
        <v/>
      </c>
      <c r="AE166" s="61" t="str">
        <f t="shared" si="43"/>
        <v/>
      </c>
      <c r="AF166" s="61" t="str">
        <f t="shared" si="44"/>
        <v/>
      </c>
      <c r="AG166" s="61" t="str">
        <f t="shared" si="45"/>
        <v/>
      </c>
      <c r="AH166" s="61" t="str">
        <f t="shared" si="46"/>
        <v/>
      </c>
      <c r="AI166" s="66" t="str">
        <f t="shared" si="47"/>
        <v/>
      </c>
      <c r="AJ166" s="66" t="str">
        <f t="shared" si="49"/>
        <v/>
      </c>
      <c r="AK166" s="71" t="str">
        <f t="shared" si="48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7"/>
        <v/>
      </c>
      <c r="H167" s="30"/>
      <c r="I167" s="327"/>
      <c r="J167" s="74" t="str">
        <f t="shared" si="38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9"/>
        <v/>
      </c>
      <c r="S167" s="54" t="str">
        <f t="shared" si="40"/>
        <v/>
      </c>
      <c r="U167" s="123"/>
      <c r="V167" s="123"/>
      <c r="W167" s="61" t="str">
        <f t="shared" si="41"/>
        <v/>
      </c>
      <c r="X167" s="327"/>
      <c r="Y167" s="129"/>
      <c r="Z167" s="129"/>
      <c r="AA167" s="129"/>
      <c r="AB167" s="129"/>
      <c r="AC167" s="128"/>
      <c r="AD167" s="294" t="str">
        <f t="shared" si="42"/>
        <v/>
      </c>
      <c r="AE167" s="61" t="str">
        <f t="shared" si="43"/>
        <v/>
      </c>
      <c r="AF167" s="61" t="str">
        <f t="shared" si="44"/>
        <v/>
      </c>
      <c r="AG167" s="61" t="str">
        <f t="shared" si="45"/>
        <v/>
      </c>
      <c r="AH167" s="61" t="str">
        <f t="shared" si="46"/>
        <v/>
      </c>
      <c r="AI167" s="66" t="str">
        <f t="shared" si="47"/>
        <v/>
      </c>
      <c r="AJ167" s="66" t="str">
        <f t="shared" si="49"/>
        <v/>
      </c>
      <c r="AK167" s="71" t="str">
        <f t="shared" si="48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7"/>
        <v/>
      </c>
      <c r="H168" s="30"/>
      <c r="I168" s="327"/>
      <c r="J168" s="74" t="str">
        <f t="shared" si="38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9"/>
        <v/>
      </c>
      <c r="S168" s="54" t="str">
        <f t="shared" si="40"/>
        <v/>
      </c>
      <c r="U168" s="123"/>
      <c r="V168" s="123"/>
      <c r="W168" s="61" t="str">
        <f t="shared" si="41"/>
        <v/>
      </c>
      <c r="X168" s="327"/>
      <c r="Y168" s="129"/>
      <c r="Z168" s="129"/>
      <c r="AA168" s="129"/>
      <c r="AB168" s="129"/>
      <c r="AC168" s="128"/>
      <c r="AD168" s="294" t="str">
        <f t="shared" si="42"/>
        <v/>
      </c>
      <c r="AE168" s="61" t="str">
        <f t="shared" si="43"/>
        <v/>
      </c>
      <c r="AF168" s="61" t="str">
        <f t="shared" si="44"/>
        <v/>
      </c>
      <c r="AG168" s="61" t="str">
        <f t="shared" si="45"/>
        <v/>
      </c>
      <c r="AH168" s="61" t="str">
        <f t="shared" si="46"/>
        <v/>
      </c>
      <c r="AI168" s="66" t="str">
        <f t="shared" si="47"/>
        <v/>
      </c>
      <c r="AJ168" s="66" t="str">
        <f t="shared" si="49"/>
        <v/>
      </c>
      <c r="AK168" s="71" t="str">
        <f t="shared" si="48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7"/>
        <v/>
      </c>
      <c r="H169" s="30"/>
      <c r="I169" s="327"/>
      <c r="J169" s="74" t="str">
        <f t="shared" si="38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9"/>
        <v/>
      </c>
      <c r="S169" s="54" t="str">
        <f t="shared" si="40"/>
        <v/>
      </c>
      <c r="U169" s="123"/>
      <c r="V169" s="123"/>
      <c r="W169" s="61" t="str">
        <f t="shared" si="41"/>
        <v/>
      </c>
      <c r="X169" s="327"/>
      <c r="Y169" s="129"/>
      <c r="Z169" s="129"/>
      <c r="AA169" s="129"/>
      <c r="AB169" s="129"/>
      <c r="AC169" s="128"/>
      <c r="AD169" s="294" t="str">
        <f t="shared" si="42"/>
        <v/>
      </c>
      <c r="AE169" s="61" t="str">
        <f t="shared" si="43"/>
        <v/>
      </c>
      <c r="AF169" s="61" t="str">
        <f t="shared" si="44"/>
        <v/>
      </c>
      <c r="AG169" s="61" t="str">
        <f t="shared" si="45"/>
        <v/>
      </c>
      <c r="AH169" s="61" t="str">
        <f t="shared" si="46"/>
        <v/>
      </c>
      <c r="AI169" s="66" t="str">
        <f t="shared" si="47"/>
        <v/>
      </c>
      <c r="AJ169" s="66" t="str">
        <f t="shared" si="49"/>
        <v/>
      </c>
      <c r="AK169" s="71" t="str">
        <f t="shared" si="48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7"/>
        <v/>
      </c>
      <c r="H170" s="30"/>
      <c r="I170" s="327"/>
      <c r="J170" s="74" t="str">
        <f t="shared" si="38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9"/>
        <v/>
      </c>
      <c r="S170" s="54" t="str">
        <f t="shared" si="40"/>
        <v/>
      </c>
      <c r="U170" s="123"/>
      <c r="V170" s="123"/>
      <c r="W170" s="61" t="str">
        <f t="shared" si="41"/>
        <v/>
      </c>
      <c r="X170" s="327"/>
      <c r="Y170" s="129"/>
      <c r="Z170" s="129"/>
      <c r="AA170" s="129"/>
      <c r="AB170" s="129"/>
      <c r="AC170" s="128"/>
      <c r="AD170" s="294" t="str">
        <f t="shared" si="42"/>
        <v/>
      </c>
      <c r="AE170" s="61" t="str">
        <f t="shared" si="43"/>
        <v/>
      </c>
      <c r="AF170" s="61" t="str">
        <f t="shared" si="44"/>
        <v/>
      </c>
      <c r="AG170" s="61" t="str">
        <f t="shared" si="45"/>
        <v/>
      </c>
      <c r="AH170" s="61" t="str">
        <f t="shared" si="46"/>
        <v/>
      </c>
      <c r="AI170" s="66" t="str">
        <f t="shared" si="47"/>
        <v/>
      </c>
      <c r="AJ170" s="66" t="str">
        <f t="shared" si="49"/>
        <v/>
      </c>
      <c r="AK170" s="71" t="str">
        <f t="shared" si="48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7"/>
        <v/>
      </c>
      <c r="H171" s="30"/>
      <c r="I171" s="327"/>
      <c r="J171" s="74" t="str">
        <f t="shared" si="38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9"/>
        <v/>
      </c>
      <c r="S171" s="54" t="str">
        <f t="shared" si="40"/>
        <v/>
      </c>
      <c r="U171" s="123"/>
      <c r="V171" s="123"/>
      <c r="W171" s="61" t="str">
        <f t="shared" si="41"/>
        <v/>
      </c>
      <c r="X171" s="327"/>
      <c r="Y171" s="129"/>
      <c r="Z171" s="129"/>
      <c r="AA171" s="129"/>
      <c r="AB171" s="129"/>
      <c r="AC171" s="128"/>
      <c r="AD171" s="294" t="str">
        <f t="shared" si="42"/>
        <v/>
      </c>
      <c r="AE171" s="61" t="str">
        <f t="shared" si="43"/>
        <v/>
      </c>
      <c r="AF171" s="61" t="str">
        <f t="shared" si="44"/>
        <v/>
      </c>
      <c r="AG171" s="61" t="str">
        <f t="shared" si="45"/>
        <v/>
      </c>
      <c r="AH171" s="61" t="str">
        <f t="shared" si="46"/>
        <v/>
      </c>
      <c r="AI171" s="66" t="str">
        <f t="shared" si="47"/>
        <v/>
      </c>
      <c r="AJ171" s="66" t="str">
        <f t="shared" si="49"/>
        <v/>
      </c>
      <c r="AK171" s="71" t="str">
        <f t="shared" si="48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7"/>
        <v/>
      </c>
      <c r="H172" s="30"/>
      <c r="I172" s="327"/>
      <c r="J172" s="74" t="str">
        <f t="shared" si="38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9"/>
        <v/>
      </c>
      <c r="S172" s="54" t="str">
        <f t="shared" si="40"/>
        <v/>
      </c>
      <c r="U172" s="123"/>
      <c r="V172" s="123"/>
      <c r="W172" s="61" t="str">
        <f t="shared" si="41"/>
        <v/>
      </c>
      <c r="X172" s="327"/>
      <c r="Y172" s="129"/>
      <c r="Z172" s="129"/>
      <c r="AA172" s="129"/>
      <c r="AB172" s="129"/>
      <c r="AC172" s="128"/>
      <c r="AD172" s="294" t="str">
        <f t="shared" si="42"/>
        <v/>
      </c>
      <c r="AE172" s="61" t="str">
        <f t="shared" si="43"/>
        <v/>
      </c>
      <c r="AF172" s="61" t="str">
        <f t="shared" si="44"/>
        <v/>
      </c>
      <c r="AG172" s="61" t="str">
        <f t="shared" si="45"/>
        <v/>
      </c>
      <c r="AH172" s="61" t="str">
        <f t="shared" si="46"/>
        <v/>
      </c>
      <c r="AI172" s="66" t="str">
        <f t="shared" si="47"/>
        <v/>
      </c>
      <c r="AJ172" s="66" t="str">
        <f t="shared" si="49"/>
        <v/>
      </c>
      <c r="AK172" s="71" t="str">
        <f t="shared" si="48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7"/>
        <v/>
      </c>
      <c r="H173" s="30"/>
      <c r="I173" s="327"/>
      <c r="J173" s="74" t="str">
        <f t="shared" si="38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9"/>
        <v/>
      </c>
      <c r="S173" s="54" t="str">
        <f t="shared" si="40"/>
        <v/>
      </c>
      <c r="U173" s="123"/>
      <c r="V173" s="123"/>
      <c r="W173" s="61" t="str">
        <f t="shared" si="41"/>
        <v/>
      </c>
      <c r="X173" s="327"/>
      <c r="Y173" s="129"/>
      <c r="Z173" s="129"/>
      <c r="AA173" s="129"/>
      <c r="AB173" s="129"/>
      <c r="AC173" s="128"/>
      <c r="AD173" s="294" t="str">
        <f t="shared" si="42"/>
        <v/>
      </c>
      <c r="AE173" s="61" t="str">
        <f t="shared" si="43"/>
        <v/>
      </c>
      <c r="AF173" s="61" t="str">
        <f t="shared" si="44"/>
        <v/>
      </c>
      <c r="AG173" s="61" t="str">
        <f t="shared" si="45"/>
        <v/>
      </c>
      <c r="AH173" s="61" t="str">
        <f t="shared" si="46"/>
        <v/>
      </c>
      <c r="AI173" s="66" t="str">
        <f t="shared" si="47"/>
        <v/>
      </c>
      <c r="AJ173" s="66" t="str">
        <f t="shared" si="49"/>
        <v/>
      </c>
      <c r="AK173" s="71" t="str">
        <f t="shared" si="48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7"/>
        <v/>
      </c>
      <c r="H174" s="30"/>
      <c r="I174" s="327"/>
      <c r="J174" s="74" t="str">
        <f t="shared" si="38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9"/>
        <v/>
      </c>
      <c r="S174" s="54" t="str">
        <f t="shared" si="40"/>
        <v/>
      </c>
      <c r="U174" s="123"/>
      <c r="V174" s="123"/>
      <c r="W174" s="61" t="str">
        <f t="shared" si="41"/>
        <v/>
      </c>
      <c r="X174" s="327"/>
      <c r="Y174" s="129"/>
      <c r="Z174" s="129"/>
      <c r="AA174" s="129"/>
      <c r="AB174" s="129"/>
      <c r="AC174" s="128"/>
      <c r="AD174" s="294" t="str">
        <f t="shared" si="42"/>
        <v/>
      </c>
      <c r="AE174" s="61" t="str">
        <f t="shared" si="43"/>
        <v/>
      </c>
      <c r="AF174" s="61" t="str">
        <f t="shared" si="44"/>
        <v/>
      </c>
      <c r="AG174" s="61" t="str">
        <f t="shared" si="45"/>
        <v/>
      </c>
      <c r="AH174" s="61" t="str">
        <f t="shared" si="46"/>
        <v/>
      </c>
      <c r="AI174" s="66" t="str">
        <f t="shared" si="47"/>
        <v/>
      </c>
      <c r="AJ174" s="66" t="str">
        <f t="shared" si="49"/>
        <v/>
      </c>
      <c r="AK174" s="71" t="str">
        <f t="shared" si="48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7"/>
        <v/>
      </c>
      <c r="H175" s="30"/>
      <c r="I175" s="327"/>
      <c r="J175" s="74" t="str">
        <f t="shared" si="38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9"/>
        <v/>
      </c>
      <c r="S175" s="54" t="str">
        <f t="shared" si="40"/>
        <v/>
      </c>
      <c r="U175" s="123"/>
      <c r="V175" s="123"/>
      <c r="W175" s="61" t="str">
        <f t="shared" si="41"/>
        <v/>
      </c>
      <c r="X175" s="327"/>
      <c r="Y175" s="129"/>
      <c r="Z175" s="129"/>
      <c r="AA175" s="129"/>
      <c r="AB175" s="129"/>
      <c r="AC175" s="128"/>
      <c r="AD175" s="294" t="str">
        <f t="shared" si="42"/>
        <v/>
      </c>
      <c r="AE175" s="61" t="str">
        <f t="shared" si="43"/>
        <v/>
      </c>
      <c r="AF175" s="61" t="str">
        <f t="shared" si="44"/>
        <v/>
      </c>
      <c r="AG175" s="61" t="str">
        <f t="shared" si="45"/>
        <v/>
      </c>
      <c r="AH175" s="61" t="str">
        <f t="shared" si="46"/>
        <v/>
      </c>
      <c r="AI175" s="66" t="str">
        <f t="shared" si="47"/>
        <v/>
      </c>
      <c r="AJ175" s="66" t="str">
        <f t="shared" si="49"/>
        <v/>
      </c>
      <c r="AK175" s="71" t="str">
        <f t="shared" si="48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7"/>
        <v/>
      </c>
      <c r="H176" s="30"/>
      <c r="I176" s="327"/>
      <c r="J176" s="74" t="str">
        <f t="shared" si="38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9"/>
        <v/>
      </c>
      <c r="S176" s="54" t="str">
        <f t="shared" si="40"/>
        <v/>
      </c>
      <c r="U176" s="123"/>
      <c r="V176" s="123"/>
      <c r="W176" s="61" t="str">
        <f t="shared" si="41"/>
        <v/>
      </c>
      <c r="X176" s="327"/>
      <c r="Y176" s="129"/>
      <c r="Z176" s="129"/>
      <c r="AA176" s="129"/>
      <c r="AB176" s="129"/>
      <c r="AC176" s="128"/>
      <c r="AD176" s="294" t="str">
        <f t="shared" si="42"/>
        <v/>
      </c>
      <c r="AE176" s="61" t="str">
        <f t="shared" si="43"/>
        <v/>
      </c>
      <c r="AF176" s="61" t="str">
        <f t="shared" si="44"/>
        <v/>
      </c>
      <c r="AG176" s="61" t="str">
        <f t="shared" si="45"/>
        <v/>
      </c>
      <c r="AH176" s="61" t="str">
        <f t="shared" si="46"/>
        <v/>
      </c>
      <c r="AI176" s="66" t="str">
        <f t="shared" si="47"/>
        <v/>
      </c>
      <c r="AJ176" s="66" t="str">
        <f t="shared" si="49"/>
        <v/>
      </c>
      <c r="AK176" s="71" t="str">
        <f t="shared" si="48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7"/>
        <v/>
      </c>
      <c r="H177" s="30"/>
      <c r="I177" s="327"/>
      <c r="J177" s="74" t="str">
        <f t="shared" si="38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9"/>
        <v/>
      </c>
      <c r="S177" s="54" t="str">
        <f t="shared" si="40"/>
        <v/>
      </c>
      <c r="U177" s="123"/>
      <c r="V177" s="123"/>
      <c r="W177" s="61" t="str">
        <f t="shared" si="41"/>
        <v/>
      </c>
      <c r="X177" s="327"/>
      <c r="Y177" s="129"/>
      <c r="Z177" s="129"/>
      <c r="AA177" s="129"/>
      <c r="AB177" s="129"/>
      <c r="AC177" s="128"/>
      <c r="AD177" s="294" t="str">
        <f t="shared" si="42"/>
        <v/>
      </c>
      <c r="AE177" s="61" t="str">
        <f t="shared" si="43"/>
        <v/>
      </c>
      <c r="AF177" s="61" t="str">
        <f t="shared" si="44"/>
        <v/>
      </c>
      <c r="AG177" s="61" t="str">
        <f t="shared" si="45"/>
        <v/>
      </c>
      <c r="AH177" s="61" t="str">
        <f t="shared" si="46"/>
        <v/>
      </c>
      <c r="AI177" s="66" t="str">
        <f t="shared" si="47"/>
        <v/>
      </c>
      <c r="AJ177" s="66" t="str">
        <f t="shared" si="49"/>
        <v/>
      </c>
      <c r="AK177" s="71" t="str">
        <f t="shared" si="48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7"/>
        <v/>
      </c>
      <c r="H178" s="30"/>
      <c r="I178" s="327"/>
      <c r="J178" s="74" t="str">
        <f t="shared" si="38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9"/>
        <v/>
      </c>
      <c r="S178" s="54" t="str">
        <f t="shared" si="40"/>
        <v/>
      </c>
      <c r="U178" s="123"/>
      <c r="V178" s="123"/>
      <c r="W178" s="61" t="str">
        <f t="shared" si="41"/>
        <v/>
      </c>
      <c r="X178" s="327"/>
      <c r="Y178" s="129"/>
      <c r="Z178" s="129"/>
      <c r="AA178" s="129"/>
      <c r="AB178" s="129"/>
      <c r="AC178" s="128"/>
      <c r="AD178" s="294" t="str">
        <f t="shared" si="42"/>
        <v/>
      </c>
      <c r="AE178" s="61" t="str">
        <f t="shared" si="43"/>
        <v/>
      </c>
      <c r="AF178" s="61" t="str">
        <f t="shared" si="44"/>
        <v/>
      </c>
      <c r="AG178" s="61" t="str">
        <f t="shared" si="45"/>
        <v/>
      </c>
      <c r="AH178" s="61" t="str">
        <f t="shared" si="46"/>
        <v/>
      </c>
      <c r="AI178" s="66" t="str">
        <f t="shared" si="47"/>
        <v/>
      </c>
      <c r="AJ178" s="66" t="str">
        <f t="shared" si="49"/>
        <v/>
      </c>
      <c r="AK178" s="71" t="str">
        <f t="shared" si="48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7"/>
        <v/>
      </c>
      <c r="H179" s="30"/>
      <c r="I179" s="327"/>
      <c r="J179" s="74" t="str">
        <f t="shared" si="38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9"/>
        <v/>
      </c>
      <c r="S179" s="54" t="str">
        <f t="shared" si="40"/>
        <v/>
      </c>
      <c r="U179" s="123"/>
      <c r="V179" s="123"/>
      <c r="W179" s="61" t="str">
        <f t="shared" si="41"/>
        <v/>
      </c>
      <c r="X179" s="327"/>
      <c r="Y179" s="129"/>
      <c r="Z179" s="129"/>
      <c r="AA179" s="129"/>
      <c r="AB179" s="129"/>
      <c r="AC179" s="128"/>
      <c r="AD179" s="294" t="str">
        <f t="shared" si="42"/>
        <v/>
      </c>
      <c r="AE179" s="61" t="str">
        <f t="shared" si="43"/>
        <v/>
      </c>
      <c r="AF179" s="61" t="str">
        <f t="shared" si="44"/>
        <v/>
      </c>
      <c r="AG179" s="61" t="str">
        <f t="shared" si="45"/>
        <v/>
      </c>
      <c r="AH179" s="61" t="str">
        <f t="shared" si="46"/>
        <v/>
      </c>
      <c r="AI179" s="66" t="str">
        <f t="shared" si="47"/>
        <v/>
      </c>
      <c r="AJ179" s="66" t="str">
        <f t="shared" si="49"/>
        <v/>
      </c>
      <c r="AK179" s="71" t="str">
        <f t="shared" si="48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7"/>
        <v/>
      </c>
      <c r="H180" s="30"/>
      <c r="I180" s="327"/>
      <c r="J180" s="74" t="str">
        <f t="shared" si="38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9"/>
        <v/>
      </c>
      <c r="S180" s="54" t="str">
        <f t="shared" si="40"/>
        <v/>
      </c>
      <c r="U180" s="123"/>
      <c r="V180" s="123"/>
      <c r="W180" s="61" t="str">
        <f t="shared" si="41"/>
        <v/>
      </c>
      <c r="X180" s="327"/>
      <c r="Y180" s="129"/>
      <c r="Z180" s="129"/>
      <c r="AA180" s="129"/>
      <c r="AB180" s="129"/>
      <c r="AC180" s="128"/>
      <c r="AD180" s="294" t="str">
        <f t="shared" si="42"/>
        <v/>
      </c>
      <c r="AE180" s="61" t="str">
        <f t="shared" si="43"/>
        <v/>
      </c>
      <c r="AF180" s="61" t="str">
        <f t="shared" si="44"/>
        <v/>
      </c>
      <c r="AG180" s="61" t="str">
        <f t="shared" si="45"/>
        <v/>
      </c>
      <c r="AH180" s="61" t="str">
        <f t="shared" si="46"/>
        <v/>
      </c>
      <c r="AI180" s="66" t="str">
        <f t="shared" si="47"/>
        <v/>
      </c>
      <c r="AJ180" s="66" t="str">
        <f t="shared" si="49"/>
        <v/>
      </c>
      <c r="AK180" s="71" t="str">
        <f t="shared" si="48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7"/>
        <v/>
      </c>
      <c r="H181" s="30"/>
      <c r="I181" s="327"/>
      <c r="J181" s="74" t="str">
        <f t="shared" si="38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9"/>
        <v/>
      </c>
      <c r="S181" s="54" t="str">
        <f t="shared" si="40"/>
        <v/>
      </c>
      <c r="U181" s="123"/>
      <c r="V181" s="123"/>
      <c r="W181" s="61" t="str">
        <f t="shared" si="41"/>
        <v/>
      </c>
      <c r="X181" s="327"/>
      <c r="Y181" s="129"/>
      <c r="Z181" s="129"/>
      <c r="AA181" s="129"/>
      <c r="AB181" s="129"/>
      <c r="AC181" s="128"/>
      <c r="AD181" s="294" t="str">
        <f t="shared" si="42"/>
        <v/>
      </c>
      <c r="AE181" s="61" t="str">
        <f t="shared" si="43"/>
        <v/>
      </c>
      <c r="AF181" s="61" t="str">
        <f t="shared" si="44"/>
        <v/>
      </c>
      <c r="AG181" s="61" t="str">
        <f t="shared" si="45"/>
        <v/>
      </c>
      <c r="AH181" s="61" t="str">
        <f t="shared" si="46"/>
        <v/>
      </c>
      <c r="AI181" s="66" t="str">
        <f t="shared" si="47"/>
        <v/>
      </c>
      <c r="AJ181" s="66" t="str">
        <f t="shared" si="49"/>
        <v/>
      </c>
      <c r="AK181" s="71" t="str">
        <f t="shared" si="48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7"/>
        <v/>
      </c>
      <c r="H182" s="30"/>
      <c r="I182" s="327"/>
      <c r="J182" s="74" t="str">
        <f t="shared" si="38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9"/>
        <v/>
      </c>
      <c r="S182" s="54" t="str">
        <f t="shared" si="40"/>
        <v/>
      </c>
      <c r="U182" s="123"/>
      <c r="V182" s="123"/>
      <c r="W182" s="61" t="str">
        <f t="shared" si="41"/>
        <v/>
      </c>
      <c r="X182" s="327"/>
      <c r="Y182" s="129"/>
      <c r="Z182" s="129"/>
      <c r="AA182" s="129"/>
      <c r="AB182" s="129"/>
      <c r="AC182" s="128"/>
      <c r="AD182" s="294" t="str">
        <f t="shared" si="42"/>
        <v/>
      </c>
      <c r="AE182" s="61" t="str">
        <f t="shared" si="43"/>
        <v/>
      </c>
      <c r="AF182" s="61" t="str">
        <f t="shared" si="44"/>
        <v/>
      </c>
      <c r="AG182" s="61" t="str">
        <f t="shared" si="45"/>
        <v/>
      </c>
      <c r="AH182" s="61" t="str">
        <f t="shared" si="46"/>
        <v/>
      </c>
      <c r="AI182" s="66" t="str">
        <f t="shared" si="47"/>
        <v/>
      </c>
      <c r="AJ182" s="66" t="str">
        <f t="shared" si="49"/>
        <v/>
      </c>
      <c r="AK182" s="71" t="str">
        <f t="shared" si="48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7"/>
        <v/>
      </c>
      <c r="H183" s="30" t="str">
        <f t="shared" ref="H183:H193" si="50">CONCATENATE(C183,"-",D183)</f>
        <v>-</v>
      </c>
      <c r="I183" s="327"/>
      <c r="J183" s="74" t="str">
        <f t="shared" si="38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9"/>
        <v/>
      </c>
      <c r="S183" s="54" t="str">
        <f t="shared" si="40"/>
        <v/>
      </c>
      <c r="U183" s="123"/>
      <c r="V183" s="123"/>
      <c r="W183" s="61" t="str">
        <f t="shared" si="41"/>
        <v/>
      </c>
      <c r="X183" s="327"/>
      <c r="Y183" s="129"/>
      <c r="Z183" s="129"/>
      <c r="AA183" s="129"/>
      <c r="AB183" s="129"/>
      <c r="AC183" s="128"/>
      <c r="AD183" s="294" t="str">
        <f t="shared" si="42"/>
        <v/>
      </c>
      <c r="AE183" s="61" t="str">
        <f t="shared" si="43"/>
        <v/>
      </c>
      <c r="AF183" s="61" t="str">
        <f t="shared" si="44"/>
        <v/>
      </c>
      <c r="AG183" s="61" t="str">
        <f t="shared" si="45"/>
        <v/>
      </c>
      <c r="AH183" s="61" t="str">
        <f t="shared" si="46"/>
        <v/>
      </c>
      <c r="AI183" s="66" t="str">
        <f t="shared" si="47"/>
        <v/>
      </c>
      <c r="AJ183" s="66" t="str">
        <f t="shared" si="49"/>
        <v/>
      </c>
      <c r="AK183" s="71" t="str">
        <f t="shared" si="48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7"/>
        <v/>
      </c>
      <c r="H184" s="30" t="str">
        <f t="shared" si="50"/>
        <v>-</v>
      </c>
      <c r="I184" s="327"/>
      <c r="J184" s="74" t="str">
        <f t="shared" si="38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9"/>
        <v/>
      </c>
      <c r="S184" s="54" t="str">
        <f t="shared" si="40"/>
        <v/>
      </c>
      <c r="U184" s="123"/>
      <c r="V184" s="123"/>
      <c r="W184" s="61" t="str">
        <f t="shared" si="41"/>
        <v/>
      </c>
      <c r="X184" s="327"/>
      <c r="Y184" s="129"/>
      <c r="Z184" s="129"/>
      <c r="AA184" s="129"/>
      <c r="AB184" s="129"/>
      <c r="AC184" s="128"/>
      <c r="AD184" s="294" t="str">
        <f t="shared" si="42"/>
        <v/>
      </c>
      <c r="AE184" s="61" t="str">
        <f t="shared" si="43"/>
        <v/>
      </c>
      <c r="AF184" s="61" t="str">
        <f t="shared" si="44"/>
        <v/>
      </c>
      <c r="AG184" s="61" t="str">
        <f t="shared" si="45"/>
        <v/>
      </c>
      <c r="AH184" s="61" t="str">
        <f t="shared" si="46"/>
        <v/>
      </c>
      <c r="AI184" s="66" t="str">
        <f t="shared" si="47"/>
        <v/>
      </c>
      <c r="AJ184" s="66" t="str">
        <f t="shared" si="49"/>
        <v/>
      </c>
      <c r="AK184" s="71" t="str">
        <f t="shared" si="48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7"/>
        <v/>
      </c>
      <c r="H185" s="30" t="str">
        <f t="shared" si="50"/>
        <v>-</v>
      </c>
      <c r="I185" s="327"/>
      <c r="J185" s="74" t="str">
        <f t="shared" si="38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9"/>
        <v/>
      </c>
      <c r="S185" s="54" t="str">
        <f t="shared" si="40"/>
        <v/>
      </c>
      <c r="U185" s="123"/>
      <c r="V185" s="123"/>
      <c r="W185" s="61" t="str">
        <f t="shared" si="41"/>
        <v/>
      </c>
      <c r="X185" s="327"/>
      <c r="Y185" s="129"/>
      <c r="Z185" s="129"/>
      <c r="AA185" s="129"/>
      <c r="AB185" s="129"/>
      <c r="AC185" s="128"/>
      <c r="AD185" s="294" t="str">
        <f t="shared" si="42"/>
        <v/>
      </c>
      <c r="AE185" s="61" t="str">
        <f t="shared" si="43"/>
        <v/>
      </c>
      <c r="AF185" s="61" t="str">
        <f t="shared" si="44"/>
        <v/>
      </c>
      <c r="AG185" s="61" t="str">
        <f t="shared" si="45"/>
        <v/>
      </c>
      <c r="AH185" s="61" t="str">
        <f t="shared" si="46"/>
        <v/>
      </c>
      <c r="AI185" s="66" t="str">
        <f t="shared" si="47"/>
        <v/>
      </c>
      <c r="AJ185" s="66" t="str">
        <f t="shared" si="49"/>
        <v/>
      </c>
      <c r="AK185" s="71" t="str">
        <f t="shared" si="48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7"/>
        <v/>
      </c>
      <c r="H186" s="30" t="str">
        <f t="shared" si="50"/>
        <v>-</v>
      </c>
      <c r="I186" s="327"/>
      <c r="J186" s="74" t="str">
        <f t="shared" si="38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9"/>
        <v/>
      </c>
      <c r="S186" s="54" t="str">
        <f t="shared" si="40"/>
        <v/>
      </c>
      <c r="U186" s="123"/>
      <c r="V186" s="123"/>
      <c r="W186" s="61" t="str">
        <f t="shared" si="41"/>
        <v/>
      </c>
      <c r="X186" s="327"/>
      <c r="Y186" s="129"/>
      <c r="Z186" s="129"/>
      <c r="AA186" s="129"/>
      <c r="AB186" s="129"/>
      <c r="AC186" s="128"/>
      <c r="AD186" s="294" t="str">
        <f t="shared" si="42"/>
        <v/>
      </c>
      <c r="AE186" s="61" t="str">
        <f t="shared" si="43"/>
        <v/>
      </c>
      <c r="AF186" s="61" t="str">
        <f t="shared" si="44"/>
        <v/>
      </c>
      <c r="AG186" s="61" t="str">
        <f t="shared" si="45"/>
        <v/>
      </c>
      <c r="AH186" s="61" t="str">
        <f t="shared" si="46"/>
        <v/>
      </c>
      <c r="AI186" s="66" t="str">
        <f t="shared" si="47"/>
        <v/>
      </c>
      <c r="AJ186" s="66" t="str">
        <f t="shared" si="49"/>
        <v/>
      </c>
      <c r="AK186" s="71" t="str">
        <f t="shared" si="48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7"/>
        <v/>
      </c>
      <c r="H187" s="30" t="str">
        <f t="shared" si="50"/>
        <v>-</v>
      </c>
      <c r="I187" s="327"/>
      <c r="J187" s="74" t="str">
        <f t="shared" si="38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9"/>
        <v/>
      </c>
      <c r="S187" s="54" t="str">
        <f t="shared" si="40"/>
        <v/>
      </c>
      <c r="U187" s="123"/>
      <c r="V187" s="123"/>
      <c r="W187" s="61" t="str">
        <f t="shared" si="41"/>
        <v/>
      </c>
      <c r="X187" s="327"/>
      <c r="Y187" s="129"/>
      <c r="Z187" s="129"/>
      <c r="AA187" s="129"/>
      <c r="AB187" s="129"/>
      <c r="AC187" s="128"/>
      <c r="AD187" s="294" t="str">
        <f t="shared" si="42"/>
        <v/>
      </c>
      <c r="AE187" s="61" t="str">
        <f t="shared" si="43"/>
        <v/>
      </c>
      <c r="AF187" s="61" t="str">
        <f t="shared" si="44"/>
        <v/>
      </c>
      <c r="AG187" s="61" t="str">
        <f t="shared" si="45"/>
        <v/>
      </c>
      <c r="AH187" s="61" t="str">
        <f t="shared" si="46"/>
        <v/>
      </c>
      <c r="AI187" s="66" t="str">
        <f t="shared" si="47"/>
        <v/>
      </c>
      <c r="AJ187" s="66" t="str">
        <f t="shared" si="49"/>
        <v/>
      </c>
      <c r="AK187" s="71" t="str">
        <f t="shared" si="48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7"/>
        <v/>
      </c>
      <c r="H188" s="30" t="str">
        <f t="shared" si="50"/>
        <v>-</v>
      </c>
      <c r="I188" s="327"/>
      <c r="J188" s="74" t="str">
        <f t="shared" si="38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9"/>
        <v/>
      </c>
      <c r="S188" s="54" t="str">
        <f t="shared" si="40"/>
        <v/>
      </c>
      <c r="U188" s="123"/>
      <c r="V188" s="123"/>
      <c r="W188" s="61" t="str">
        <f t="shared" si="41"/>
        <v/>
      </c>
      <c r="X188" s="327"/>
      <c r="Y188" s="129"/>
      <c r="Z188" s="129"/>
      <c r="AA188" s="129"/>
      <c r="AB188" s="129"/>
      <c r="AC188" s="128"/>
      <c r="AD188" s="294" t="str">
        <f t="shared" si="42"/>
        <v/>
      </c>
      <c r="AE188" s="61" t="str">
        <f t="shared" si="43"/>
        <v/>
      </c>
      <c r="AF188" s="61" t="str">
        <f t="shared" si="44"/>
        <v/>
      </c>
      <c r="AG188" s="61" t="str">
        <f t="shared" si="45"/>
        <v/>
      </c>
      <c r="AH188" s="61" t="str">
        <f t="shared" si="46"/>
        <v/>
      </c>
      <c r="AI188" s="66" t="str">
        <f t="shared" si="47"/>
        <v/>
      </c>
      <c r="AJ188" s="66" t="str">
        <f t="shared" si="49"/>
        <v/>
      </c>
      <c r="AK188" s="71" t="str">
        <f t="shared" si="48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7"/>
        <v/>
      </c>
      <c r="H189" s="30" t="str">
        <f t="shared" si="50"/>
        <v>-</v>
      </c>
      <c r="I189" s="327"/>
      <c r="J189" s="74" t="str">
        <f t="shared" si="38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9"/>
        <v/>
      </c>
      <c r="S189" s="54" t="str">
        <f t="shared" si="40"/>
        <v/>
      </c>
      <c r="U189" s="123"/>
      <c r="V189" s="123"/>
      <c r="W189" s="61" t="str">
        <f t="shared" si="41"/>
        <v/>
      </c>
      <c r="X189" s="327"/>
      <c r="Y189" s="129"/>
      <c r="Z189" s="129"/>
      <c r="AA189" s="129"/>
      <c r="AB189" s="129"/>
      <c r="AC189" s="128"/>
      <c r="AD189" s="294" t="str">
        <f t="shared" si="42"/>
        <v/>
      </c>
      <c r="AE189" s="61" t="str">
        <f t="shared" si="43"/>
        <v/>
      </c>
      <c r="AF189" s="61" t="str">
        <f t="shared" si="44"/>
        <v/>
      </c>
      <c r="AG189" s="61" t="str">
        <f t="shared" si="45"/>
        <v/>
      </c>
      <c r="AH189" s="61" t="str">
        <f t="shared" si="46"/>
        <v/>
      </c>
      <c r="AI189" s="66" t="str">
        <f t="shared" si="47"/>
        <v/>
      </c>
      <c r="AJ189" s="66" t="str">
        <f t="shared" si="49"/>
        <v/>
      </c>
      <c r="AK189" s="71" t="str">
        <f t="shared" si="48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7"/>
        <v/>
      </c>
      <c r="H190" s="30" t="str">
        <f t="shared" si="50"/>
        <v>-</v>
      </c>
      <c r="I190" s="328"/>
      <c r="J190" s="74" t="str">
        <f t="shared" si="38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9"/>
        <v/>
      </c>
      <c r="S190" s="54" t="str">
        <f t="shared" si="40"/>
        <v/>
      </c>
      <c r="U190" s="123"/>
      <c r="V190" s="123"/>
      <c r="W190" s="61" t="str">
        <f t="shared" si="41"/>
        <v/>
      </c>
      <c r="X190" s="327"/>
      <c r="Y190" s="129"/>
      <c r="Z190" s="129"/>
      <c r="AA190" s="129"/>
      <c r="AB190" s="129"/>
      <c r="AC190" s="128"/>
      <c r="AD190" s="294" t="str">
        <f t="shared" si="42"/>
        <v/>
      </c>
      <c r="AE190" s="61" t="str">
        <f t="shared" si="43"/>
        <v/>
      </c>
      <c r="AF190" s="61" t="str">
        <f t="shared" si="44"/>
        <v/>
      </c>
      <c r="AG190" s="61" t="str">
        <f t="shared" si="45"/>
        <v/>
      </c>
      <c r="AH190" s="61" t="str">
        <f t="shared" si="46"/>
        <v/>
      </c>
      <c r="AI190" s="66" t="str">
        <f t="shared" si="47"/>
        <v/>
      </c>
      <c r="AJ190" s="66" t="str">
        <f t="shared" si="49"/>
        <v/>
      </c>
      <c r="AK190" s="71" t="str">
        <f t="shared" si="48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7"/>
        <v/>
      </c>
      <c r="H191" s="30" t="str">
        <f t="shared" si="50"/>
        <v>-</v>
      </c>
      <c r="I191" s="328"/>
      <c r="J191" s="74" t="str">
        <f t="shared" si="38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9"/>
        <v/>
      </c>
      <c r="S191" s="54" t="str">
        <f t="shared" si="40"/>
        <v/>
      </c>
      <c r="U191" s="123"/>
      <c r="V191" s="123"/>
      <c r="W191" s="61" t="str">
        <f t="shared" si="41"/>
        <v/>
      </c>
      <c r="X191" s="327"/>
      <c r="Y191" s="129"/>
      <c r="Z191" s="129"/>
      <c r="AA191" s="129"/>
      <c r="AB191" s="129"/>
      <c r="AC191" s="128"/>
      <c r="AD191" s="294" t="str">
        <f t="shared" si="42"/>
        <v/>
      </c>
      <c r="AE191" s="61" t="str">
        <f t="shared" si="43"/>
        <v/>
      </c>
      <c r="AF191" s="61" t="str">
        <f t="shared" si="44"/>
        <v/>
      </c>
      <c r="AG191" s="61" t="str">
        <f t="shared" si="45"/>
        <v/>
      </c>
      <c r="AH191" s="61" t="str">
        <f t="shared" si="46"/>
        <v/>
      </c>
      <c r="AI191" s="66" t="str">
        <f t="shared" si="47"/>
        <v/>
      </c>
      <c r="AJ191" s="66" t="str">
        <f t="shared" si="49"/>
        <v/>
      </c>
      <c r="AK191" s="71" t="str">
        <f t="shared" si="48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7"/>
        <v/>
      </c>
      <c r="H192" s="30" t="str">
        <f t="shared" si="50"/>
        <v>-</v>
      </c>
      <c r="I192" s="328"/>
      <c r="J192" s="74" t="str">
        <f t="shared" si="38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9"/>
        <v/>
      </c>
      <c r="S192" s="54" t="str">
        <f t="shared" si="40"/>
        <v/>
      </c>
      <c r="U192" s="123"/>
      <c r="V192" s="123"/>
      <c r="W192" s="61" t="str">
        <f t="shared" si="41"/>
        <v/>
      </c>
      <c r="X192" s="327"/>
      <c r="Y192" s="129"/>
      <c r="Z192" s="129"/>
      <c r="AA192" s="129"/>
      <c r="AB192" s="129"/>
      <c r="AC192" s="128"/>
      <c r="AD192" s="294" t="str">
        <f t="shared" si="42"/>
        <v/>
      </c>
      <c r="AE192" s="61" t="str">
        <f t="shared" si="43"/>
        <v/>
      </c>
      <c r="AF192" s="61" t="str">
        <f t="shared" si="44"/>
        <v/>
      </c>
      <c r="AG192" s="61" t="str">
        <f t="shared" si="45"/>
        <v/>
      </c>
      <c r="AH192" s="61" t="str">
        <f t="shared" si="46"/>
        <v/>
      </c>
      <c r="AI192" s="66" t="str">
        <f t="shared" si="47"/>
        <v/>
      </c>
      <c r="AJ192" s="66" t="str">
        <f t="shared" si="49"/>
        <v/>
      </c>
      <c r="AK192" s="71" t="str">
        <f t="shared" si="48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7"/>
        <v/>
      </c>
      <c r="H193" s="30" t="str">
        <f t="shared" si="50"/>
        <v>-</v>
      </c>
      <c r="I193" s="328"/>
      <c r="J193" s="74" t="str">
        <f t="shared" si="38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9"/>
        <v/>
      </c>
      <c r="S193" s="54" t="str">
        <f t="shared" si="40"/>
        <v/>
      </c>
      <c r="U193" s="123"/>
      <c r="V193" s="123"/>
      <c r="W193" s="61" t="str">
        <f t="shared" si="41"/>
        <v/>
      </c>
      <c r="X193" s="327"/>
      <c r="Y193" s="129"/>
      <c r="Z193" s="129"/>
      <c r="AA193" s="129"/>
      <c r="AB193" s="129"/>
      <c r="AC193" s="128"/>
      <c r="AD193" s="294" t="str">
        <f t="shared" si="42"/>
        <v/>
      </c>
      <c r="AE193" s="61" t="str">
        <f t="shared" si="43"/>
        <v/>
      </c>
      <c r="AF193" s="61" t="str">
        <f t="shared" si="44"/>
        <v/>
      </c>
      <c r="AG193" s="61" t="str">
        <f t="shared" si="45"/>
        <v/>
      </c>
      <c r="AH193" s="61" t="str">
        <f t="shared" si="46"/>
        <v/>
      </c>
      <c r="AI193" s="66" t="str">
        <f t="shared" si="47"/>
        <v/>
      </c>
      <c r="AJ193" s="66" t="str">
        <f t="shared" si="49"/>
        <v/>
      </c>
      <c r="AK193" s="71" t="str">
        <f t="shared" si="48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 t="shared" ref="V194:AH194" si="51">SUM(V134:V193)</f>
        <v>0</v>
      </c>
      <c r="W194" s="54">
        <f>SUM(W134:W193)</f>
        <v>0</v>
      </c>
      <c r="X194" s="331">
        <f t="shared" si="51"/>
        <v>0</v>
      </c>
      <c r="Y194" s="54">
        <f t="shared" si="51"/>
        <v>0</v>
      </c>
      <c r="Z194" s="54">
        <f t="shared" si="51"/>
        <v>0</v>
      </c>
      <c r="AA194" s="54">
        <f t="shared" si="51"/>
        <v>0</v>
      </c>
      <c r="AB194" s="54">
        <f t="shared" si="51"/>
        <v>0</v>
      </c>
      <c r="AC194" s="54">
        <f t="shared" si="51"/>
        <v>0</v>
      </c>
      <c r="AD194" s="54">
        <f t="shared" si="51"/>
        <v>0</v>
      </c>
      <c r="AE194" s="54">
        <f t="shared" si="51"/>
        <v>0</v>
      </c>
      <c r="AF194" s="54">
        <f t="shared" si="51"/>
        <v>0</v>
      </c>
      <c r="AG194" s="54">
        <f t="shared" si="51"/>
        <v>0</v>
      </c>
      <c r="AH194" s="54">
        <f t="shared" si="51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>SUM(AN134:AN193)</f>
        <v>0</v>
      </c>
      <c r="AO194" s="7">
        <f t="shared" ref="AO194:BB194" si="52">SUM(AO134:AO193)</f>
        <v>0</v>
      </c>
      <c r="AP194" s="7">
        <f t="shared" si="52"/>
        <v>0</v>
      </c>
      <c r="AQ194" s="7">
        <f t="shared" si="52"/>
        <v>0</v>
      </c>
      <c r="AR194" s="7">
        <f t="shared" si="52"/>
        <v>0</v>
      </c>
      <c r="AS194" s="7">
        <f t="shared" si="52"/>
        <v>0</v>
      </c>
      <c r="AT194" s="7">
        <f t="shared" si="52"/>
        <v>0</v>
      </c>
      <c r="AU194" s="7">
        <f t="shared" si="52"/>
        <v>0</v>
      </c>
      <c r="AV194" s="7">
        <f t="shared" si="52"/>
        <v>0</v>
      </c>
      <c r="AW194" s="7">
        <f t="shared" si="52"/>
        <v>0</v>
      </c>
      <c r="AX194" s="7">
        <f t="shared" si="52"/>
        <v>0</v>
      </c>
      <c r="AY194" s="7">
        <f t="shared" si="52"/>
        <v>0</v>
      </c>
      <c r="AZ194" s="7">
        <f t="shared" si="52"/>
        <v>0</v>
      </c>
      <c r="BA194" s="7">
        <f t="shared" si="52"/>
        <v>0</v>
      </c>
      <c r="BB194" s="7">
        <f t="shared" si="52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 t="shared" ref="V195:AH195" si="53">V194+V70+V132</f>
        <v>0</v>
      </c>
      <c r="W195" s="54">
        <f>W194+W70+W132</f>
        <v>0</v>
      </c>
      <c r="X195" s="331">
        <f t="shared" si="53"/>
        <v>0</v>
      </c>
      <c r="Y195" s="54">
        <f t="shared" si="53"/>
        <v>0</v>
      </c>
      <c r="Z195" s="54">
        <f t="shared" si="53"/>
        <v>0</v>
      </c>
      <c r="AA195" s="54">
        <f t="shared" si="53"/>
        <v>0</v>
      </c>
      <c r="AB195" s="54">
        <f t="shared" si="53"/>
        <v>0</v>
      </c>
      <c r="AC195" s="54">
        <f t="shared" si="53"/>
        <v>0</v>
      </c>
      <c r="AD195" s="54">
        <f t="shared" si="53"/>
        <v>0</v>
      </c>
      <c r="AE195" s="54">
        <f t="shared" si="53"/>
        <v>0</v>
      </c>
      <c r="AF195" s="54">
        <f t="shared" si="53"/>
        <v>0</v>
      </c>
      <c r="AG195" s="54">
        <f t="shared" si="53"/>
        <v>0</v>
      </c>
      <c r="AH195" s="54">
        <f t="shared" si="53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B195" si="54">AN194+AN132+AN70</f>
        <v>0</v>
      </c>
      <c r="AO195" s="7">
        <f t="shared" si="54"/>
        <v>0</v>
      </c>
      <c r="AP195" s="7">
        <f t="shared" si="54"/>
        <v>0</v>
      </c>
      <c r="AQ195" s="7">
        <f t="shared" si="54"/>
        <v>0</v>
      </c>
      <c r="AR195" s="7">
        <f t="shared" si="54"/>
        <v>0</v>
      </c>
      <c r="AS195" s="7">
        <f t="shared" si="54"/>
        <v>0</v>
      </c>
      <c r="AT195" s="7">
        <f t="shared" si="54"/>
        <v>0</v>
      </c>
      <c r="AU195" s="7">
        <f t="shared" si="54"/>
        <v>0</v>
      </c>
      <c r="AV195" s="7">
        <f t="shared" si="54"/>
        <v>0</v>
      </c>
      <c r="AW195" s="7">
        <f t="shared" si="54"/>
        <v>0</v>
      </c>
      <c r="AX195" s="7">
        <f t="shared" si="54"/>
        <v>0</v>
      </c>
      <c r="AY195" s="7">
        <f t="shared" si="54"/>
        <v>0</v>
      </c>
      <c r="AZ195" s="7">
        <f t="shared" si="54"/>
        <v>0</v>
      </c>
      <c r="BA195" s="7">
        <f t="shared" si="54"/>
        <v>0</v>
      </c>
      <c r="BB195" s="7">
        <f t="shared" si="54"/>
        <v>0</v>
      </c>
      <c r="BC195" s="7">
        <f>BC194+BC132+BC70</f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Y6:BA6"/>
    <mergeCell ref="BA7:BA8"/>
    <mergeCell ref="BB7:BB8"/>
    <mergeCell ref="B194:C194"/>
    <mergeCell ref="AI4:AI8"/>
    <mergeCell ref="AQ4:BB5"/>
    <mergeCell ref="AZ7:AZ8"/>
    <mergeCell ref="AS6:AS8"/>
    <mergeCell ref="AV6:AX6"/>
    <mergeCell ref="B195:D195"/>
    <mergeCell ref="B70:C70"/>
    <mergeCell ref="B132:C132"/>
    <mergeCell ref="AU7:AU8"/>
    <mergeCell ref="AV7:AV8"/>
    <mergeCell ref="AT7:AT8"/>
    <mergeCell ref="AP7:AP8"/>
    <mergeCell ref="AR6:AR8"/>
    <mergeCell ref="AH4:AH8"/>
    <mergeCell ref="AQ6:AQ8"/>
    <mergeCell ref="AN4:AP6"/>
    <mergeCell ref="AX7:AX8"/>
    <mergeCell ref="AE4:AE8"/>
    <mergeCell ref="AA7:AA8"/>
    <mergeCell ref="AB7:AB8"/>
    <mergeCell ref="AC7:AC8"/>
    <mergeCell ref="AD7:AD8"/>
    <mergeCell ref="AT6:AU6"/>
    <mergeCell ref="AG4:AG8"/>
    <mergeCell ref="AW7:AW8"/>
    <mergeCell ref="R6:R8"/>
    <mergeCell ref="L4:S5"/>
    <mergeCell ref="O6:O8"/>
    <mergeCell ref="X4:X8"/>
    <mergeCell ref="Y4:Z6"/>
    <mergeCell ref="P6:P8"/>
    <mergeCell ref="Q6:Q8"/>
    <mergeCell ref="L6:N7"/>
    <mergeCell ref="B4:B8"/>
    <mergeCell ref="C4:C8"/>
    <mergeCell ref="D4:D8"/>
    <mergeCell ref="E4:G5"/>
    <mergeCell ref="H4:J5"/>
    <mergeCell ref="E6:E8"/>
    <mergeCell ref="F6:F8"/>
    <mergeCell ref="G6:G8"/>
    <mergeCell ref="H6:H8"/>
    <mergeCell ref="I6:I8"/>
    <mergeCell ref="J6:J8"/>
    <mergeCell ref="AM4:AM8"/>
    <mergeCell ref="BC7:BC8"/>
    <mergeCell ref="AJ4:AJ8"/>
    <mergeCell ref="AK4:AK8"/>
    <mergeCell ref="L2:M2"/>
    <mergeCell ref="AA4:AD6"/>
    <mergeCell ref="Y7:Y8"/>
    <mergeCell ref="AN7:AN8"/>
    <mergeCell ref="AO7:AO8"/>
    <mergeCell ref="U4:W5"/>
    <mergeCell ref="S6:S8"/>
    <mergeCell ref="U6:U8"/>
    <mergeCell ref="V6:V8"/>
    <mergeCell ref="AF4:AF8"/>
    <mergeCell ref="W6:W8"/>
    <mergeCell ref="Z7:Z8"/>
  </mergeCells>
  <phoneticPr fontId="2"/>
  <pageMargins left="0.59055118110236227" right="0.19685039370078741" top="0.59055118110236227" bottom="0.19685039370078741" header="0.51181102362204722" footer="0.51181102362204722"/>
  <pageSetup paperSize="8" scale="53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4" sqref="R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267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30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E71" s="235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>Y194+Y70+Y132</f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W7:AW8"/>
    <mergeCell ref="BA7:BA8"/>
    <mergeCell ref="BB7:BB8"/>
    <mergeCell ref="AQ6:AQ8"/>
    <mergeCell ref="L2:M2"/>
    <mergeCell ref="AV7:AV8"/>
    <mergeCell ref="AT7:AT8"/>
    <mergeCell ref="AU7:AU8"/>
    <mergeCell ref="AO7:AO8"/>
    <mergeCell ref="AA7:AA8"/>
    <mergeCell ref="AQ4:BB5"/>
    <mergeCell ref="AT6:AU6"/>
    <mergeCell ref="AV6:AX6"/>
    <mergeCell ref="AY6:BA6"/>
    <mergeCell ref="L4:S5"/>
    <mergeCell ref="R6:R8"/>
    <mergeCell ref="S6:S8"/>
    <mergeCell ref="L6:N7"/>
    <mergeCell ref="AY7:AY8"/>
    <mergeCell ref="AZ7:AZ8"/>
    <mergeCell ref="AA4:AD6"/>
    <mergeCell ref="AB7:AB8"/>
    <mergeCell ref="AC7:AC8"/>
    <mergeCell ref="AP7:AP8"/>
    <mergeCell ref="AG4:AG8"/>
    <mergeCell ref="AI4:AI8"/>
    <mergeCell ref="AH4:AH8"/>
    <mergeCell ref="AJ4:AJ8"/>
    <mergeCell ref="AN4:AP6"/>
    <mergeCell ref="W6:W8"/>
    <mergeCell ref="O6:O8"/>
    <mergeCell ref="P6:P8"/>
    <mergeCell ref="Q6:Q8"/>
    <mergeCell ref="B4:B8"/>
    <mergeCell ref="C4:C8"/>
    <mergeCell ref="D4:D8"/>
    <mergeCell ref="E4:G5"/>
    <mergeCell ref="H4:J5"/>
    <mergeCell ref="H6:H8"/>
    <mergeCell ref="B132:C132"/>
    <mergeCell ref="B70:C70"/>
    <mergeCell ref="E6:E8"/>
    <mergeCell ref="F6:F8"/>
    <mergeCell ref="G6:G8"/>
    <mergeCell ref="AS6:AS8"/>
    <mergeCell ref="AE4:AE8"/>
    <mergeCell ref="AF4:AF8"/>
    <mergeCell ref="AK4:AK8"/>
    <mergeCell ref="AM4:AM8"/>
    <mergeCell ref="BC7:BC8"/>
    <mergeCell ref="B194:C194"/>
    <mergeCell ref="B195:D195"/>
    <mergeCell ref="I6:I8"/>
    <mergeCell ref="J6:J8"/>
    <mergeCell ref="Y4:Z6"/>
    <mergeCell ref="Y7:Y8"/>
    <mergeCell ref="Z7:Z8"/>
    <mergeCell ref="U4:W5"/>
    <mergeCell ref="U6:U8"/>
    <mergeCell ref="V6:V8"/>
    <mergeCell ref="X4:X8"/>
    <mergeCell ref="AD7:AD8"/>
    <mergeCell ref="AN7:AN8"/>
    <mergeCell ref="AX7:AX8"/>
    <mergeCell ref="AR6:AR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BJ208"/>
  <sheetViews>
    <sheetView zoomScale="70" workbookViewId="0">
      <pane xSplit="2" ySplit="8" topLeftCell="C105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92" sqref="R19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2.37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266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5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5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5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251"/>
      <c r="BE24" s="251"/>
      <c r="BF24" s="251"/>
      <c r="BG24" s="246"/>
      <c r="BH24" s="246"/>
      <c r="BI24" s="246"/>
      <c r="BJ24" s="246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5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252"/>
      <c r="BE25" s="252"/>
      <c r="BF25" s="252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5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254"/>
      <c r="BE26" s="249"/>
      <c r="BF26" s="25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5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254"/>
      <c r="BE27" s="249"/>
      <c r="BF27" s="25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5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254"/>
      <c r="BE28" s="249"/>
      <c r="BF28" s="25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5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254"/>
      <c r="BE29" s="249"/>
      <c r="BF29" s="25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5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254"/>
      <c r="BE30" s="249"/>
      <c r="BF30" s="25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5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254"/>
      <c r="BE31" s="249"/>
      <c r="BF31" s="25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5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254"/>
      <c r="BE32" s="249"/>
      <c r="BF32" s="25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5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254"/>
      <c r="BE33" s="249"/>
      <c r="BF33" s="25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5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254"/>
      <c r="BE34" s="249"/>
      <c r="BF34" s="25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5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254"/>
      <c r="BE35" s="249"/>
      <c r="BF35" s="25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5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254"/>
      <c r="BE36" s="249"/>
      <c r="BF36" s="25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5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254"/>
      <c r="BE37" s="249"/>
      <c r="BF37" s="25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5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254"/>
      <c r="BE38" s="249"/>
      <c r="BF38" s="25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5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254"/>
      <c r="BE39" s="249"/>
      <c r="BF39" s="25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5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254"/>
      <c r="BE40" s="249"/>
      <c r="BF40" s="25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5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254"/>
      <c r="BE41" s="249"/>
      <c r="BF41" s="25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5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254"/>
      <c r="BE42" s="249"/>
      <c r="BF42" s="25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5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254"/>
      <c r="BE43" s="249"/>
      <c r="BF43" s="25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5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254"/>
      <c r="BE44" s="249"/>
      <c r="BF44" s="25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5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254"/>
      <c r="BE45" s="249"/>
      <c r="BF45" s="25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254"/>
      <c r="BE46" s="249"/>
      <c r="BF46" s="25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254"/>
      <c r="BE47" s="249"/>
      <c r="BF47" s="25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254"/>
      <c r="BE48" s="249"/>
      <c r="BF48" s="25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254"/>
      <c r="BE49" s="249"/>
      <c r="BF49" s="25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254"/>
      <c r="BE50" s="249"/>
      <c r="BF50" s="25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254"/>
      <c r="BE51" s="249"/>
      <c r="BF51" s="25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254"/>
      <c r="BE52" s="249"/>
      <c r="BF52" s="25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254"/>
      <c r="BE53" s="249"/>
      <c r="BF53" s="25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254"/>
      <c r="BE54" s="249"/>
      <c r="BF54" s="25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254"/>
      <c r="BE55" s="249"/>
      <c r="BF55" s="25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254"/>
      <c r="BE56" s="249"/>
      <c r="BF56" s="25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254"/>
      <c r="BE57" s="249"/>
      <c r="BF57" s="25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254"/>
      <c r="BE58" s="249"/>
      <c r="BF58" s="25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254"/>
      <c r="BE59" s="249"/>
      <c r="BF59" s="25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254"/>
      <c r="BE60" s="249"/>
      <c r="BF60" s="25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254"/>
      <c r="BE61" s="249"/>
      <c r="BF61" s="25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254"/>
      <c r="BE62" s="249"/>
      <c r="BF62" s="25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254"/>
      <c r="BE63" s="249"/>
      <c r="BF63" s="25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4"/>
      <c r="BE64" s="249"/>
      <c r="BF64" s="250"/>
      <c r="BG64" s="10"/>
      <c r="BH64" s="10"/>
      <c r="BI64" s="10"/>
      <c r="BJ64" s="10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4"/>
      <c r="BE65" s="249"/>
      <c r="BF65" s="250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 t="shared" ref="Y70:AH70" si="14">SUM(Y10:Y69)</f>
        <v>0</v>
      </c>
      <c r="Z70" s="54">
        <f t="shared" si="14"/>
        <v>0</v>
      </c>
      <c r="AA70" s="54">
        <f t="shared" si="14"/>
        <v>0</v>
      </c>
      <c r="AB70" s="54">
        <f t="shared" si="14"/>
        <v>0</v>
      </c>
      <c r="AC70" s="54">
        <f t="shared" si="14"/>
        <v>0</v>
      </c>
      <c r="AD70" s="7">
        <f t="shared" si="14"/>
        <v>0</v>
      </c>
      <c r="AE70" s="54">
        <f t="shared" si="14"/>
        <v>0</v>
      </c>
      <c r="AF70" s="54">
        <f t="shared" si="14"/>
        <v>0</v>
      </c>
      <c r="AG70" s="54">
        <f t="shared" si="14"/>
        <v>0</v>
      </c>
      <c r="AH70" s="54">
        <f t="shared" si="14"/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 t="shared" ref="AM70:BC70" si="15">SUM(AM10:AM69)</f>
        <v>0</v>
      </c>
      <c r="AN70" s="7">
        <f t="shared" si="15"/>
        <v>0</v>
      </c>
      <c r="AO70" s="7">
        <f t="shared" si="15"/>
        <v>0</v>
      </c>
      <c r="AP70" s="7">
        <f t="shared" si="15"/>
        <v>0</v>
      </c>
      <c r="AQ70" s="7">
        <f t="shared" si="15"/>
        <v>0</v>
      </c>
      <c r="AR70" s="7">
        <f t="shared" si="15"/>
        <v>0</v>
      </c>
      <c r="AS70" s="7">
        <f t="shared" si="15"/>
        <v>0</v>
      </c>
      <c r="AT70" s="7">
        <f t="shared" si="15"/>
        <v>0</v>
      </c>
      <c r="AU70" s="7">
        <f t="shared" si="15"/>
        <v>0</v>
      </c>
      <c r="AV70" s="7">
        <f t="shared" si="15"/>
        <v>0</v>
      </c>
      <c r="AW70" s="7">
        <f t="shared" si="15"/>
        <v>0</v>
      </c>
      <c r="AX70" s="7">
        <f t="shared" si="15"/>
        <v>0</v>
      </c>
      <c r="AY70" s="7">
        <f t="shared" si="15"/>
        <v>0</v>
      </c>
      <c r="AZ70" s="7">
        <f t="shared" si="15"/>
        <v>0</v>
      </c>
      <c r="BA70" s="7">
        <f t="shared" si="15"/>
        <v>0</v>
      </c>
      <c r="BB70" s="7">
        <f t="shared" si="15"/>
        <v>0</v>
      </c>
      <c r="BC70" s="7">
        <f t="shared" si="15"/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6">IF(F73="","",E73/(F73/60))</f>
        <v/>
      </c>
      <c r="H73" s="30" t="str">
        <f t="shared" ref="H73:H131" si="17">CONCATENATE(C73,"-",D73)</f>
        <v>-</v>
      </c>
      <c r="I73" s="327"/>
      <c r="J73" s="74" t="str">
        <f t="shared" ref="J73:J131" si="18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9">IF(L73="","",IF((N73-L73)*1440&lt;0,(N73-L73)*1440+1440,(N73-L73)*1440)-(AM73+AS73+AT73+BB73+BC73))</f>
        <v/>
      </c>
      <c r="S73" s="54" t="str">
        <f t="shared" ref="S73:S131" si="20">IF(R73="","",Q73/(R73/60))</f>
        <v/>
      </c>
      <c r="U73" s="123"/>
      <c r="V73" s="123"/>
      <c r="W73" s="61" t="str">
        <f t="shared" ref="W73:W131" si="21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2">IF(C73="","",SUM(AA73:AC73))</f>
        <v/>
      </c>
      <c r="AE73" s="61" t="str">
        <f t="shared" ref="AE73:AE131" si="23">IF(C73="","",Y73*X73)</f>
        <v/>
      </c>
      <c r="AF73" s="61" t="str">
        <f t="shared" ref="AF73:AF131" si="24">IF(C73="","",Z73*X73)</f>
        <v/>
      </c>
      <c r="AG73" s="61" t="str">
        <f t="shared" ref="AG73:AG131" si="25">IF(C73="","",AD73*X73)</f>
        <v/>
      </c>
      <c r="AH73" s="61" t="str">
        <f t="shared" ref="AH73:AH131" si="26">IF(C73="","",Q73*X73)</f>
        <v/>
      </c>
      <c r="AI73" s="66" t="str">
        <f t="shared" ref="AI73:AI131" si="27">IF(C73="","",AH73/W73)</f>
        <v/>
      </c>
      <c r="AJ73" s="66" t="str">
        <f t="shared" ref="AJ73:AJ131" si="28">IF(C73="","",(AH73+AG73+AF73+AE73)/W73)</f>
        <v/>
      </c>
      <c r="AK73" s="71" t="str">
        <f t="shared" ref="AK73:AK131" si="29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6"/>
        <v/>
      </c>
      <c r="H74" s="30" t="str">
        <f t="shared" si="17"/>
        <v>-</v>
      </c>
      <c r="I74" s="327"/>
      <c r="J74" s="74" t="str">
        <f t="shared" si="18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9"/>
        <v/>
      </c>
      <c r="S74" s="54" t="str">
        <f t="shared" si="20"/>
        <v/>
      </c>
      <c r="U74" s="123"/>
      <c r="V74" s="123"/>
      <c r="W74" s="61" t="str">
        <f t="shared" si="21"/>
        <v/>
      </c>
      <c r="X74" s="327"/>
      <c r="Y74" s="129"/>
      <c r="Z74" s="129"/>
      <c r="AA74" s="129"/>
      <c r="AB74" s="129"/>
      <c r="AC74" s="128"/>
      <c r="AD74" s="294" t="str">
        <f t="shared" si="22"/>
        <v/>
      </c>
      <c r="AE74" s="61" t="str">
        <f t="shared" si="23"/>
        <v/>
      </c>
      <c r="AF74" s="61" t="str">
        <f t="shared" si="24"/>
        <v/>
      </c>
      <c r="AG74" s="61" t="str">
        <f t="shared" si="25"/>
        <v/>
      </c>
      <c r="AH74" s="61" t="str">
        <f t="shared" si="26"/>
        <v/>
      </c>
      <c r="AI74" s="66" t="str">
        <f t="shared" si="27"/>
        <v/>
      </c>
      <c r="AJ74" s="66" t="str">
        <f t="shared" si="28"/>
        <v/>
      </c>
      <c r="AK74" s="71" t="str">
        <f t="shared" si="29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6"/>
        <v/>
      </c>
      <c r="H75" s="30" t="str">
        <f t="shared" si="17"/>
        <v>-</v>
      </c>
      <c r="I75" s="327"/>
      <c r="J75" s="74" t="str">
        <f t="shared" si="18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9"/>
        <v/>
      </c>
      <c r="S75" s="54" t="str">
        <f t="shared" si="20"/>
        <v/>
      </c>
      <c r="U75" s="123"/>
      <c r="V75" s="123"/>
      <c r="W75" s="61" t="str">
        <f t="shared" si="21"/>
        <v/>
      </c>
      <c r="X75" s="327"/>
      <c r="Y75" s="129"/>
      <c r="Z75" s="129"/>
      <c r="AA75" s="129"/>
      <c r="AB75" s="129"/>
      <c r="AC75" s="128"/>
      <c r="AD75" s="294" t="str">
        <f t="shared" si="22"/>
        <v/>
      </c>
      <c r="AE75" s="61" t="str">
        <f t="shared" si="23"/>
        <v/>
      </c>
      <c r="AF75" s="61" t="str">
        <f t="shared" si="24"/>
        <v/>
      </c>
      <c r="AG75" s="61" t="str">
        <f t="shared" si="25"/>
        <v/>
      </c>
      <c r="AH75" s="61" t="str">
        <f t="shared" si="26"/>
        <v/>
      </c>
      <c r="AI75" s="66" t="str">
        <f t="shared" si="27"/>
        <v/>
      </c>
      <c r="AJ75" s="66" t="str">
        <f t="shared" si="28"/>
        <v/>
      </c>
      <c r="AK75" s="71" t="str">
        <f t="shared" si="29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6"/>
        <v/>
      </c>
      <c r="H76" s="30" t="str">
        <f t="shared" si="17"/>
        <v>-</v>
      </c>
      <c r="I76" s="327"/>
      <c r="J76" s="74" t="str">
        <f t="shared" si="18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9"/>
        <v/>
      </c>
      <c r="S76" s="54" t="str">
        <f t="shared" si="20"/>
        <v/>
      </c>
      <c r="U76" s="123"/>
      <c r="V76" s="123"/>
      <c r="W76" s="61" t="str">
        <f t="shared" si="21"/>
        <v/>
      </c>
      <c r="X76" s="327"/>
      <c r="Y76" s="129"/>
      <c r="Z76" s="129"/>
      <c r="AA76" s="129"/>
      <c r="AB76" s="129"/>
      <c r="AC76" s="128"/>
      <c r="AD76" s="294" t="str">
        <f t="shared" si="22"/>
        <v/>
      </c>
      <c r="AE76" s="61" t="str">
        <f t="shared" si="23"/>
        <v/>
      </c>
      <c r="AF76" s="61" t="str">
        <f t="shared" si="24"/>
        <v/>
      </c>
      <c r="AG76" s="61" t="str">
        <f t="shared" si="25"/>
        <v/>
      </c>
      <c r="AH76" s="61" t="str">
        <f t="shared" si="26"/>
        <v/>
      </c>
      <c r="AI76" s="66" t="str">
        <f t="shared" si="27"/>
        <v/>
      </c>
      <c r="AJ76" s="66" t="str">
        <f t="shared" si="28"/>
        <v/>
      </c>
      <c r="AK76" s="71" t="str">
        <f t="shared" si="29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6"/>
        <v/>
      </c>
      <c r="H77" s="30" t="str">
        <f t="shared" si="17"/>
        <v>-</v>
      </c>
      <c r="I77" s="327"/>
      <c r="J77" s="74" t="str">
        <f t="shared" si="18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9"/>
        <v/>
      </c>
      <c r="S77" s="54" t="str">
        <f t="shared" si="20"/>
        <v/>
      </c>
      <c r="U77" s="123"/>
      <c r="V77" s="123"/>
      <c r="W77" s="61" t="str">
        <f t="shared" si="21"/>
        <v/>
      </c>
      <c r="X77" s="327"/>
      <c r="Y77" s="129"/>
      <c r="Z77" s="129"/>
      <c r="AA77" s="129"/>
      <c r="AB77" s="129"/>
      <c r="AC77" s="128"/>
      <c r="AD77" s="294" t="str">
        <f t="shared" si="22"/>
        <v/>
      </c>
      <c r="AE77" s="61" t="str">
        <f t="shared" si="23"/>
        <v/>
      </c>
      <c r="AF77" s="61" t="str">
        <f t="shared" si="24"/>
        <v/>
      </c>
      <c r="AG77" s="61" t="str">
        <f t="shared" si="25"/>
        <v/>
      </c>
      <c r="AH77" s="61" t="str">
        <f t="shared" si="26"/>
        <v/>
      </c>
      <c r="AI77" s="66" t="str">
        <f t="shared" si="27"/>
        <v/>
      </c>
      <c r="AJ77" s="66" t="str">
        <f t="shared" si="28"/>
        <v/>
      </c>
      <c r="AK77" s="71" t="str">
        <f t="shared" si="29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6"/>
        <v/>
      </c>
      <c r="H78" s="30" t="str">
        <f t="shared" si="17"/>
        <v>-</v>
      </c>
      <c r="I78" s="327"/>
      <c r="J78" s="74" t="str">
        <f t="shared" si="18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9"/>
        <v/>
      </c>
      <c r="S78" s="54" t="str">
        <f t="shared" si="20"/>
        <v/>
      </c>
      <c r="U78" s="123"/>
      <c r="V78" s="123"/>
      <c r="W78" s="61" t="str">
        <f t="shared" si="21"/>
        <v/>
      </c>
      <c r="X78" s="327"/>
      <c r="Y78" s="129"/>
      <c r="Z78" s="129"/>
      <c r="AA78" s="129"/>
      <c r="AB78" s="129"/>
      <c r="AC78" s="128"/>
      <c r="AD78" s="294" t="str">
        <f t="shared" si="22"/>
        <v/>
      </c>
      <c r="AE78" s="61" t="str">
        <f t="shared" si="23"/>
        <v/>
      </c>
      <c r="AF78" s="61" t="str">
        <f t="shared" si="24"/>
        <v/>
      </c>
      <c r="AG78" s="61" t="str">
        <f t="shared" si="25"/>
        <v/>
      </c>
      <c r="AH78" s="61" t="str">
        <f t="shared" si="26"/>
        <v/>
      </c>
      <c r="AI78" s="66" t="str">
        <f t="shared" si="27"/>
        <v/>
      </c>
      <c r="AJ78" s="66" t="str">
        <f t="shared" si="28"/>
        <v/>
      </c>
      <c r="AK78" s="71" t="str">
        <f t="shared" si="29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3.25" customHeight="1">
      <c r="B79" s="7">
        <v>8</v>
      </c>
      <c r="C79" s="125"/>
      <c r="D79" s="224"/>
      <c r="E79" s="122"/>
      <c r="F79" s="324"/>
      <c r="G79" s="61" t="str">
        <f t="shared" si="16"/>
        <v/>
      </c>
      <c r="H79" s="30" t="str">
        <f t="shared" si="17"/>
        <v>-</v>
      </c>
      <c r="I79" s="327"/>
      <c r="J79" s="74" t="str">
        <f t="shared" si="18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9"/>
        <v/>
      </c>
      <c r="S79" s="54" t="str">
        <f t="shared" si="20"/>
        <v/>
      </c>
      <c r="U79" s="123"/>
      <c r="V79" s="123"/>
      <c r="W79" s="61" t="str">
        <f t="shared" si="21"/>
        <v/>
      </c>
      <c r="X79" s="327"/>
      <c r="Y79" s="129"/>
      <c r="Z79" s="129"/>
      <c r="AA79" s="129"/>
      <c r="AB79" s="129"/>
      <c r="AC79" s="128"/>
      <c r="AD79" s="294" t="str">
        <f t="shared" si="22"/>
        <v/>
      </c>
      <c r="AE79" s="61" t="str">
        <f t="shared" si="23"/>
        <v/>
      </c>
      <c r="AF79" s="61" t="str">
        <f t="shared" si="24"/>
        <v/>
      </c>
      <c r="AG79" s="61" t="str">
        <f t="shared" si="25"/>
        <v/>
      </c>
      <c r="AH79" s="61" t="str">
        <f t="shared" si="26"/>
        <v/>
      </c>
      <c r="AI79" s="66" t="str">
        <f t="shared" si="27"/>
        <v/>
      </c>
      <c r="AJ79" s="66" t="str">
        <f t="shared" si="28"/>
        <v/>
      </c>
      <c r="AK79" s="71" t="str">
        <f t="shared" si="29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6"/>
        <v/>
      </c>
      <c r="H80" s="30" t="str">
        <f t="shared" si="17"/>
        <v>-</v>
      </c>
      <c r="I80" s="327"/>
      <c r="J80" s="74" t="str">
        <f t="shared" si="18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9"/>
        <v/>
      </c>
      <c r="S80" s="54" t="str">
        <f t="shared" si="20"/>
        <v/>
      </c>
      <c r="U80" s="123"/>
      <c r="V80" s="123"/>
      <c r="W80" s="61" t="str">
        <f t="shared" si="21"/>
        <v/>
      </c>
      <c r="X80" s="327"/>
      <c r="Y80" s="129"/>
      <c r="Z80" s="129"/>
      <c r="AA80" s="129"/>
      <c r="AB80" s="129"/>
      <c r="AC80" s="128"/>
      <c r="AD80" s="294" t="str">
        <f t="shared" si="22"/>
        <v/>
      </c>
      <c r="AE80" s="61" t="str">
        <f t="shared" si="23"/>
        <v/>
      </c>
      <c r="AF80" s="61" t="str">
        <f t="shared" si="24"/>
        <v/>
      </c>
      <c r="AG80" s="61" t="str">
        <f t="shared" si="25"/>
        <v/>
      </c>
      <c r="AH80" s="61" t="str">
        <f t="shared" si="26"/>
        <v/>
      </c>
      <c r="AI80" s="66" t="str">
        <f t="shared" si="27"/>
        <v/>
      </c>
      <c r="AJ80" s="66" t="str">
        <f>IF(C80="","",(AH80+AG80+AF80+AE80)/W80)</f>
        <v/>
      </c>
      <c r="AK80" s="71" t="str">
        <f t="shared" si="29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6"/>
        <v/>
      </c>
      <c r="H81" s="30" t="str">
        <f t="shared" si="17"/>
        <v>-</v>
      </c>
      <c r="I81" s="327"/>
      <c r="J81" s="74" t="str">
        <f t="shared" si="18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9"/>
        <v/>
      </c>
      <c r="S81" s="54" t="str">
        <f t="shared" si="20"/>
        <v/>
      </c>
      <c r="U81" s="123"/>
      <c r="V81" s="123"/>
      <c r="W81" s="61" t="str">
        <f t="shared" si="21"/>
        <v/>
      </c>
      <c r="X81" s="327"/>
      <c r="Y81" s="129"/>
      <c r="Z81" s="129"/>
      <c r="AA81" s="129"/>
      <c r="AB81" s="129"/>
      <c r="AC81" s="128"/>
      <c r="AD81" s="294" t="str">
        <f t="shared" si="22"/>
        <v/>
      </c>
      <c r="AE81" s="61" t="str">
        <f t="shared" si="23"/>
        <v/>
      </c>
      <c r="AF81" s="61" t="str">
        <f t="shared" si="24"/>
        <v/>
      </c>
      <c r="AG81" s="61" t="str">
        <f t="shared" si="25"/>
        <v/>
      </c>
      <c r="AH81" s="61" t="str">
        <f t="shared" si="26"/>
        <v/>
      </c>
      <c r="AI81" s="66" t="str">
        <f t="shared" si="27"/>
        <v/>
      </c>
      <c r="AJ81" s="66" t="str">
        <f t="shared" si="28"/>
        <v/>
      </c>
      <c r="AK81" s="71" t="str">
        <f t="shared" si="29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6"/>
        <v/>
      </c>
      <c r="H82" s="30" t="str">
        <f t="shared" si="17"/>
        <v>-</v>
      </c>
      <c r="I82" s="327"/>
      <c r="J82" s="74" t="str">
        <f t="shared" si="18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9"/>
        <v/>
      </c>
      <c r="S82" s="54" t="str">
        <f t="shared" si="20"/>
        <v/>
      </c>
      <c r="U82" s="123"/>
      <c r="V82" s="123"/>
      <c r="W82" s="61" t="str">
        <f t="shared" si="21"/>
        <v/>
      </c>
      <c r="X82" s="327"/>
      <c r="Y82" s="129"/>
      <c r="Z82" s="129"/>
      <c r="AA82" s="129"/>
      <c r="AB82" s="129"/>
      <c r="AC82" s="128"/>
      <c r="AD82" s="294" t="str">
        <f t="shared" si="22"/>
        <v/>
      </c>
      <c r="AE82" s="61" t="str">
        <f t="shared" si="23"/>
        <v/>
      </c>
      <c r="AF82" s="61" t="str">
        <f t="shared" si="24"/>
        <v/>
      </c>
      <c r="AG82" s="61" t="str">
        <f t="shared" si="25"/>
        <v/>
      </c>
      <c r="AH82" s="61" t="str">
        <f t="shared" si="26"/>
        <v/>
      </c>
      <c r="AI82" s="66" t="str">
        <f t="shared" si="27"/>
        <v/>
      </c>
      <c r="AJ82" s="66" t="str">
        <f t="shared" si="28"/>
        <v/>
      </c>
      <c r="AK82" s="71" t="str">
        <f t="shared" si="29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6"/>
        <v/>
      </c>
      <c r="H83" s="30" t="str">
        <f t="shared" si="17"/>
        <v>-</v>
      </c>
      <c r="I83" s="327"/>
      <c r="J83" s="74" t="str">
        <f t="shared" si="18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9"/>
        <v/>
      </c>
      <c r="S83" s="54" t="str">
        <f t="shared" si="20"/>
        <v/>
      </c>
      <c r="U83" s="123"/>
      <c r="V83" s="123"/>
      <c r="W83" s="61" t="str">
        <f t="shared" si="21"/>
        <v/>
      </c>
      <c r="X83" s="327"/>
      <c r="Y83" s="129"/>
      <c r="Z83" s="129"/>
      <c r="AA83" s="129"/>
      <c r="AB83" s="129"/>
      <c r="AC83" s="128"/>
      <c r="AD83" s="294" t="str">
        <f t="shared" si="22"/>
        <v/>
      </c>
      <c r="AE83" s="61" t="str">
        <f t="shared" si="23"/>
        <v/>
      </c>
      <c r="AF83" s="61" t="str">
        <f t="shared" si="24"/>
        <v/>
      </c>
      <c r="AG83" s="61" t="str">
        <f t="shared" si="25"/>
        <v/>
      </c>
      <c r="AH83" s="61" t="str">
        <f t="shared" si="26"/>
        <v/>
      </c>
      <c r="AI83" s="66" t="str">
        <f t="shared" si="27"/>
        <v/>
      </c>
      <c r="AJ83" s="66" t="str">
        <f t="shared" si="28"/>
        <v/>
      </c>
      <c r="AK83" s="71" t="str">
        <f t="shared" si="29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6"/>
        <v/>
      </c>
      <c r="H84" s="30" t="str">
        <f t="shared" si="17"/>
        <v>-</v>
      </c>
      <c r="I84" s="327"/>
      <c r="J84" s="74" t="str">
        <f t="shared" si="18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9"/>
        <v/>
      </c>
      <c r="S84" s="54" t="str">
        <f t="shared" si="20"/>
        <v/>
      </c>
      <c r="U84" s="123"/>
      <c r="V84" s="123"/>
      <c r="W84" s="61" t="str">
        <f t="shared" si="21"/>
        <v/>
      </c>
      <c r="X84" s="327"/>
      <c r="Y84" s="129"/>
      <c r="Z84" s="129"/>
      <c r="AA84" s="129"/>
      <c r="AB84" s="129"/>
      <c r="AC84" s="128"/>
      <c r="AD84" s="294" t="str">
        <f t="shared" si="22"/>
        <v/>
      </c>
      <c r="AE84" s="61" t="str">
        <f t="shared" si="23"/>
        <v/>
      </c>
      <c r="AF84" s="61" t="str">
        <f t="shared" si="24"/>
        <v/>
      </c>
      <c r="AG84" s="61" t="str">
        <f t="shared" si="25"/>
        <v/>
      </c>
      <c r="AH84" s="61" t="str">
        <f t="shared" si="26"/>
        <v/>
      </c>
      <c r="AI84" s="66" t="str">
        <f t="shared" si="27"/>
        <v/>
      </c>
      <c r="AJ84" s="66" t="str">
        <f t="shared" si="28"/>
        <v/>
      </c>
      <c r="AK84" s="71" t="str">
        <f t="shared" si="29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6"/>
        <v/>
      </c>
      <c r="H85" s="30" t="str">
        <f t="shared" si="17"/>
        <v>-</v>
      </c>
      <c r="I85" s="327"/>
      <c r="J85" s="74" t="str">
        <f t="shared" si="18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9"/>
        <v/>
      </c>
      <c r="S85" s="54" t="str">
        <f t="shared" si="20"/>
        <v/>
      </c>
      <c r="U85" s="123"/>
      <c r="V85" s="123"/>
      <c r="W85" s="61" t="str">
        <f t="shared" si="21"/>
        <v/>
      </c>
      <c r="X85" s="327"/>
      <c r="Y85" s="129"/>
      <c r="Z85" s="129"/>
      <c r="AA85" s="129"/>
      <c r="AB85" s="129"/>
      <c r="AC85" s="128"/>
      <c r="AD85" s="294" t="str">
        <f t="shared" si="22"/>
        <v/>
      </c>
      <c r="AE85" s="61" t="str">
        <f t="shared" si="23"/>
        <v/>
      </c>
      <c r="AF85" s="61" t="str">
        <f t="shared" si="24"/>
        <v/>
      </c>
      <c r="AG85" s="61" t="str">
        <f t="shared" si="25"/>
        <v/>
      </c>
      <c r="AH85" s="61" t="str">
        <f t="shared" si="26"/>
        <v/>
      </c>
      <c r="AI85" s="66" t="str">
        <f t="shared" si="27"/>
        <v/>
      </c>
      <c r="AJ85" s="66" t="str">
        <f t="shared" si="28"/>
        <v/>
      </c>
      <c r="AK85" s="71" t="str">
        <f t="shared" si="29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6"/>
        <v/>
      </c>
      <c r="H86" s="30" t="str">
        <f t="shared" si="17"/>
        <v>-</v>
      </c>
      <c r="I86" s="327"/>
      <c r="J86" s="74" t="str">
        <f t="shared" si="18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9"/>
        <v/>
      </c>
      <c r="S86" s="54" t="str">
        <f t="shared" si="20"/>
        <v/>
      </c>
      <c r="U86" s="123"/>
      <c r="V86" s="123"/>
      <c r="W86" s="61" t="str">
        <f t="shared" si="21"/>
        <v/>
      </c>
      <c r="X86" s="327"/>
      <c r="Y86" s="129"/>
      <c r="Z86" s="129"/>
      <c r="AA86" s="129"/>
      <c r="AB86" s="129"/>
      <c r="AC86" s="128"/>
      <c r="AD86" s="294" t="str">
        <f t="shared" si="22"/>
        <v/>
      </c>
      <c r="AE86" s="61" t="str">
        <f t="shared" si="23"/>
        <v/>
      </c>
      <c r="AF86" s="61" t="str">
        <f t="shared" si="24"/>
        <v/>
      </c>
      <c r="AG86" s="61" t="str">
        <f t="shared" si="25"/>
        <v/>
      </c>
      <c r="AH86" s="61" t="str">
        <f t="shared" si="26"/>
        <v/>
      </c>
      <c r="AI86" s="66" t="str">
        <f t="shared" si="27"/>
        <v/>
      </c>
      <c r="AJ86" s="66" t="str">
        <f t="shared" si="28"/>
        <v/>
      </c>
      <c r="AK86" s="71" t="str">
        <f t="shared" si="29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6"/>
        <v/>
      </c>
      <c r="H87" s="30" t="str">
        <f t="shared" si="17"/>
        <v>-</v>
      </c>
      <c r="I87" s="327"/>
      <c r="J87" s="74" t="str">
        <f t="shared" si="18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9"/>
        <v/>
      </c>
      <c r="S87" s="54" t="str">
        <f t="shared" si="20"/>
        <v/>
      </c>
      <c r="U87" s="123"/>
      <c r="V87" s="123"/>
      <c r="W87" s="61" t="str">
        <f t="shared" si="21"/>
        <v/>
      </c>
      <c r="X87" s="327"/>
      <c r="Y87" s="129"/>
      <c r="Z87" s="129"/>
      <c r="AA87" s="129"/>
      <c r="AB87" s="129"/>
      <c r="AC87" s="128"/>
      <c r="AD87" s="294" t="str">
        <f t="shared" si="22"/>
        <v/>
      </c>
      <c r="AE87" s="61" t="str">
        <f t="shared" si="23"/>
        <v/>
      </c>
      <c r="AF87" s="61" t="str">
        <f t="shared" si="24"/>
        <v/>
      </c>
      <c r="AG87" s="61" t="str">
        <f t="shared" si="25"/>
        <v/>
      </c>
      <c r="AH87" s="61" t="str">
        <f t="shared" si="26"/>
        <v/>
      </c>
      <c r="AI87" s="66" t="str">
        <f t="shared" si="27"/>
        <v/>
      </c>
      <c r="AJ87" s="66" t="str">
        <f t="shared" si="28"/>
        <v/>
      </c>
      <c r="AK87" s="71" t="str">
        <f t="shared" si="29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6"/>
        <v/>
      </c>
      <c r="H88" s="30" t="str">
        <f t="shared" si="17"/>
        <v>-</v>
      </c>
      <c r="I88" s="327"/>
      <c r="J88" s="74" t="str">
        <f t="shared" si="18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9"/>
        <v/>
      </c>
      <c r="S88" s="54" t="str">
        <f t="shared" si="20"/>
        <v/>
      </c>
      <c r="U88" s="123"/>
      <c r="V88" s="123"/>
      <c r="W88" s="61" t="str">
        <f t="shared" si="21"/>
        <v/>
      </c>
      <c r="X88" s="327"/>
      <c r="Y88" s="129"/>
      <c r="Z88" s="129"/>
      <c r="AA88" s="129"/>
      <c r="AB88" s="129"/>
      <c r="AC88" s="128"/>
      <c r="AD88" s="294" t="str">
        <f t="shared" si="22"/>
        <v/>
      </c>
      <c r="AE88" s="61" t="str">
        <f t="shared" si="23"/>
        <v/>
      </c>
      <c r="AF88" s="61" t="str">
        <f t="shared" si="24"/>
        <v/>
      </c>
      <c r="AG88" s="61" t="str">
        <f t="shared" si="25"/>
        <v/>
      </c>
      <c r="AH88" s="61" t="str">
        <f t="shared" si="26"/>
        <v/>
      </c>
      <c r="AI88" s="66" t="str">
        <f t="shared" si="27"/>
        <v/>
      </c>
      <c r="AJ88" s="66" t="str">
        <f t="shared" si="28"/>
        <v/>
      </c>
      <c r="AK88" s="71" t="str">
        <f t="shared" si="29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6"/>
        <v/>
      </c>
      <c r="H89" s="30" t="str">
        <f t="shared" si="17"/>
        <v>-</v>
      </c>
      <c r="I89" s="327"/>
      <c r="J89" s="74" t="str">
        <f t="shared" si="18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9"/>
        <v/>
      </c>
      <c r="S89" s="54" t="str">
        <f t="shared" si="20"/>
        <v/>
      </c>
      <c r="U89" s="123"/>
      <c r="V89" s="123"/>
      <c r="W89" s="61" t="str">
        <f t="shared" si="21"/>
        <v/>
      </c>
      <c r="X89" s="327"/>
      <c r="Y89" s="129"/>
      <c r="Z89" s="129"/>
      <c r="AA89" s="129"/>
      <c r="AB89" s="129"/>
      <c r="AC89" s="128"/>
      <c r="AD89" s="294" t="str">
        <f t="shared" si="22"/>
        <v/>
      </c>
      <c r="AE89" s="61" t="str">
        <f t="shared" si="23"/>
        <v/>
      </c>
      <c r="AF89" s="61" t="str">
        <f t="shared" si="24"/>
        <v/>
      </c>
      <c r="AG89" s="61" t="str">
        <f t="shared" si="25"/>
        <v/>
      </c>
      <c r="AH89" s="61" t="str">
        <f t="shared" si="26"/>
        <v/>
      </c>
      <c r="AI89" s="66" t="str">
        <f t="shared" si="27"/>
        <v/>
      </c>
      <c r="AJ89" s="66" t="str">
        <f t="shared" si="28"/>
        <v/>
      </c>
      <c r="AK89" s="71" t="str">
        <f t="shared" si="29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6"/>
        <v/>
      </c>
      <c r="H90" s="30" t="str">
        <f t="shared" si="17"/>
        <v>-</v>
      </c>
      <c r="I90" s="327"/>
      <c r="J90" s="74" t="str">
        <f t="shared" si="18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9"/>
        <v/>
      </c>
      <c r="S90" s="54" t="str">
        <f t="shared" si="20"/>
        <v/>
      </c>
      <c r="U90" s="123"/>
      <c r="V90" s="123"/>
      <c r="W90" s="61" t="str">
        <f t="shared" si="21"/>
        <v/>
      </c>
      <c r="X90" s="327"/>
      <c r="Y90" s="129"/>
      <c r="Z90" s="129"/>
      <c r="AA90" s="129"/>
      <c r="AB90" s="129"/>
      <c r="AC90" s="128"/>
      <c r="AD90" s="294" t="str">
        <f t="shared" si="22"/>
        <v/>
      </c>
      <c r="AE90" s="61" t="str">
        <f t="shared" si="23"/>
        <v/>
      </c>
      <c r="AF90" s="61" t="str">
        <f t="shared" si="24"/>
        <v/>
      </c>
      <c r="AG90" s="61" t="str">
        <f t="shared" si="25"/>
        <v/>
      </c>
      <c r="AH90" s="61" t="str">
        <f t="shared" si="26"/>
        <v/>
      </c>
      <c r="AI90" s="66" t="str">
        <f t="shared" si="27"/>
        <v/>
      </c>
      <c r="AJ90" s="66" t="str">
        <f t="shared" si="28"/>
        <v/>
      </c>
      <c r="AK90" s="71" t="str">
        <f t="shared" si="29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6"/>
        <v/>
      </c>
      <c r="H91" s="30" t="str">
        <f t="shared" si="17"/>
        <v>-</v>
      </c>
      <c r="I91" s="327"/>
      <c r="J91" s="74" t="str">
        <f t="shared" si="18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9"/>
        <v/>
      </c>
      <c r="S91" s="54" t="str">
        <f t="shared" si="20"/>
        <v/>
      </c>
      <c r="U91" s="123"/>
      <c r="V91" s="123"/>
      <c r="W91" s="61" t="str">
        <f t="shared" si="21"/>
        <v/>
      </c>
      <c r="X91" s="327"/>
      <c r="Y91" s="129"/>
      <c r="Z91" s="129"/>
      <c r="AA91" s="129"/>
      <c r="AB91" s="129"/>
      <c r="AC91" s="128"/>
      <c r="AD91" s="294" t="str">
        <f t="shared" si="22"/>
        <v/>
      </c>
      <c r="AE91" s="61" t="str">
        <f t="shared" si="23"/>
        <v/>
      </c>
      <c r="AF91" s="61" t="str">
        <f t="shared" si="24"/>
        <v/>
      </c>
      <c r="AG91" s="61" t="str">
        <f t="shared" si="25"/>
        <v/>
      </c>
      <c r="AH91" s="61" t="str">
        <f t="shared" si="26"/>
        <v/>
      </c>
      <c r="AI91" s="66" t="str">
        <f t="shared" si="27"/>
        <v/>
      </c>
      <c r="AJ91" s="66" t="str">
        <f t="shared" si="28"/>
        <v/>
      </c>
      <c r="AK91" s="71" t="str">
        <f t="shared" si="29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6"/>
        <v/>
      </c>
      <c r="H92" s="30" t="str">
        <f t="shared" si="17"/>
        <v>-</v>
      </c>
      <c r="I92" s="327"/>
      <c r="J92" s="74" t="str">
        <f t="shared" si="18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9"/>
        <v/>
      </c>
      <c r="S92" s="54" t="str">
        <f t="shared" si="20"/>
        <v/>
      </c>
      <c r="U92" s="123"/>
      <c r="V92" s="123"/>
      <c r="W92" s="61" t="str">
        <f t="shared" si="21"/>
        <v/>
      </c>
      <c r="X92" s="327"/>
      <c r="Y92" s="129"/>
      <c r="Z92" s="129"/>
      <c r="AA92" s="129"/>
      <c r="AB92" s="129"/>
      <c r="AC92" s="128"/>
      <c r="AD92" s="294" t="str">
        <f t="shared" si="22"/>
        <v/>
      </c>
      <c r="AE92" s="61" t="str">
        <f t="shared" si="23"/>
        <v/>
      </c>
      <c r="AF92" s="61" t="str">
        <f t="shared" si="24"/>
        <v/>
      </c>
      <c r="AG92" s="61" t="str">
        <f t="shared" si="25"/>
        <v/>
      </c>
      <c r="AH92" s="61" t="str">
        <f t="shared" si="26"/>
        <v/>
      </c>
      <c r="AI92" s="66" t="str">
        <f t="shared" si="27"/>
        <v/>
      </c>
      <c r="AJ92" s="66" t="str">
        <f t="shared" si="28"/>
        <v/>
      </c>
      <c r="AK92" s="71" t="str">
        <f t="shared" si="29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6"/>
        <v/>
      </c>
      <c r="H93" s="30" t="str">
        <f t="shared" si="17"/>
        <v>-</v>
      </c>
      <c r="I93" s="327"/>
      <c r="J93" s="74" t="str">
        <f t="shared" si="18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9"/>
        <v/>
      </c>
      <c r="S93" s="54" t="str">
        <f t="shared" si="20"/>
        <v/>
      </c>
      <c r="U93" s="123"/>
      <c r="V93" s="123"/>
      <c r="W93" s="61" t="str">
        <f t="shared" si="21"/>
        <v/>
      </c>
      <c r="X93" s="327"/>
      <c r="Y93" s="129"/>
      <c r="Z93" s="129"/>
      <c r="AA93" s="129"/>
      <c r="AB93" s="129"/>
      <c r="AC93" s="128"/>
      <c r="AD93" s="294" t="str">
        <f t="shared" si="22"/>
        <v/>
      </c>
      <c r="AE93" s="61" t="str">
        <f t="shared" si="23"/>
        <v/>
      </c>
      <c r="AF93" s="61" t="str">
        <f t="shared" si="24"/>
        <v/>
      </c>
      <c r="AG93" s="61" t="str">
        <f t="shared" si="25"/>
        <v/>
      </c>
      <c r="AH93" s="61" t="str">
        <f t="shared" si="26"/>
        <v/>
      </c>
      <c r="AI93" s="66" t="str">
        <f t="shared" si="27"/>
        <v/>
      </c>
      <c r="AJ93" s="66" t="str">
        <f t="shared" si="28"/>
        <v/>
      </c>
      <c r="AK93" s="71" t="str">
        <f t="shared" si="29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6"/>
        <v/>
      </c>
      <c r="H94" s="30" t="str">
        <f t="shared" si="17"/>
        <v>-</v>
      </c>
      <c r="I94" s="327"/>
      <c r="J94" s="74" t="str">
        <f t="shared" si="18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9"/>
        <v/>
      </c>
      <c r="S94" s="54" t="str">
        <f t="shared" si="20"/>
        <v/>
      </c>
      <c r="U94" s="123"/>
      <c r="V94" s="123"/>
      <c r="W94" s="61" t="str">
        <f t="shared" si="21"/>
        <v/>
      </c>
      <c r="X94" s="327"/>
      <c r="Y94" s="129"/>
      <c r="Z94" s="129"/>
      <c r="AA94" s="129"/>
      <c r="AB94" s="129"/>
      <c r="AC94" s="128"/>
      <c r="AD94" s="294" t="str">
        <f t="shared" si="22"/>
        <v/>
      </c>
      <c r="AE94" s="61" t="str">
        <f t="shared" si="23"/>
        <v/>
      </c>
      <c r="AF94" s="61" t="str">
        <f t="shared" si="24"/>
        <v/>
      </c>
      <c r="AG94" s="61" t="str">
        <f t="shared" si="25"/>
        <v/>
      </c>
      <c r="AH94" s="61" t="str">
        <f t="shared" si="26"/>
        <v/>
      </c>
      <c r="AI94" s="66" t="str">
        <f t="shared" si="27"/>
        <v/>
      </c>
      <c r="AJ94" s="66" t="str">
        <f t="shared" si="28"/>
        <v/>
      </c>
      <c r="AK94" s="71" t="str">
        <f t="shared" si="29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6"/>
        <v/>
      </c>
      <c r="H95" s="30" t="str">
        <f t="shared" si="17"/>
        <v>-</v>
      </c>
      <c r="I95" s="327"/>
      <c r="J95" s="74" t="str">
        <f t="shared" si="18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9"/>
        <v/>
      </c>
      <c r="S95" s="54" t="str">
        <f t="shared" si="20"/>
        <v/>
      </c>
      <c r="U95" s="123"/>
      <c r="V95" s="123"/>
      <c r="W95" s="61" t="str">
        <f t="shared" si="21"/>
        <v/>
      </c>
      <c r="X95" s="327"/>
      <c r="Y95" s="129"/>
      <c r="Z95" s="129"/>
      <c r="AA95" s="129"/>
      <c r="AB95" s="129"/>
      <c r="AC95" s="128"/>
      <c r="AD95" s="294" t="str">
        <f t="shared" si="22"/>
        <v/>
      </c>
      <c r="AE95" s="61" t="str">
        <f t="shared" si="23"/>
        <v/>
      </c>
      <c r="AF95" s="61" t="str">
        <f t="shared" si="24"/>
        <v/>
      </c>
      <c r="AG95" s="61" t="str">
        <f t="shared" si="25"/>
        <v/>
      </c>
      <c r="AH95" s="61" t="str">
        <f t="shared" si="26"/>
        <v/>
      </c>
      <c r="AI95" s="66" t="str">
        <f t="shared" si="27"/>
        <v/>
      </c>
      <c r="AJ95" s="66" t="str">
        <f t="shared" si="28"/>
        <v/>
      </c>
      <c r="AK95" s="71" t="str">
        <f t="shared" si="29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6"/>
        <v/>
      </c>
      <c r="H96" s="30" t="str">
        <f t="shared" si="17"/>
        <v>-</v>
      </c>
      <c r="I96" s="327"/>
      <c r="J96" s="74" t="str">
        <f t="shared" si="18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9"/>
        <v/>
      </c>
      <c r="S96" s="54" t="str">
        <f t="shared" si="20"/>
        <v/>
      </c>
      <c r="U96" s="123"/>
      <c r="V96" s="123"/>
      <c r="W96" s="61" t="str">
        <f t="shared" si="21"/>
        <v/>
      </c>
      <c r="X96" s="327"/>
      <c r="Y96" s="129"/>
      <c r="Z96" s="129"/>
      <c r="AA96" s="129"/>
      <c r="AB96" s="129"/>
      <c r="AC96" s="128"/>
      <c r="AD96" s="294" t="str">
        <f t="shared" si="22"/>
        <v/>
      </c>
      <c r="AE96" s="61" t="str">
        <f t="shared" si="23"/>
        <v/>
      </c>
      <c r="AF96" s="61" t="str">
        <f t="shared" si="24"/>
        <v/>
      </c>
      <c r="AG96" s="61" t="str">
        <f t="shared" si="25"/>
        <v/>
      </c>
      <c r="AH96" s="61" t="str">
        <f t="shared" si="26"/>
        <v/>
      </c>
      <c r="AI96" s="66" t="str">
        <f t="shared" si="27"/>
        <v/>
      </c>
      <c r="AJ96" s="66" t="str">
        <f t="shared" si="28"/>
        <v/>
      </c>
      <c r="AK96" s="71" t="str">
        <f t="shared" si="29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6"/>
        <v/>
      </c>
      <c r="H97" s="30" t="str">
        <f t="shared" si="17"/>
        <v>-</v>
      </c>
      <c r="I97" s="327"/>
      <c r="J97" s="74" t="str">
        <f t="shared" si="18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9"/>
        <v/>
      </c>
      <c r="S97" s="54" t="str">
        <f t="shared" si="20"/>
        <v/>
      </c>
      <c r="U97" s="123"/>
      <c r="V97" s="123"/>
      <c r="W97" s="61" t="str">
        <f t="shared" si="21"/>
        <v/>
      </c>
      <c r="X97" s="327"/>
      <c r="Y97" s="129"/>
      <c r="Z97" s="129"/>
      <c r="AA97" s="129"/>
      <c r="AB97" s="129"/>
      <c r="AC97" s="128"/>
      <c r="AD97" s="294" t="str">
        <f t="shared" si="22"/>
        <v/>
      </c>
      <c r="AE97" s="61" t="str">
        <f t="shared" si="23"/>
        <v/>
      </c>
      <c r="AF97" s="61" t="str">
        <f t="shared" si="24"/>
        <v/>
      </c>
      <c r="AG97" s="61" t="str">
        <f t="shared" si="25"/>
        <v/>
      </c>
      <c r="AH97" s="61" t="str">
        <f t="shared" si="26"/>
        <v/>
      </c>
      <c r="AI97" s="66" t="str">
        <f t="shared" si="27"/>
        <v/>
      </c>
      <c r="AJ97" s="66" t="str">
        <f t="shared" si="28"/>
        <v/>
      </c>
      <c r="AK97" s="71" t="str">
        <f t="shared" si="29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6"/>
        <v/>
      </c>
      <c r="H98" s="30" t="str">
        <f t="shared" si="17"/>
        <v>-</v>
      </c>
      <c r="I98" s="327"/>
      <c r="J98" s="74" t="str">
        <f t="shared" si="18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9"/>
        <v/>
      </c>
      <c r="S98" s="54" t="str">
        <f t="shared" si="20"/>
        <v/>
      </c>
      <c r="U98" s="123"/>
      <c r="V98" s="123"/>
      <c r="W98" s="61" t="str">
        <f t="shared" si="21"/>
        <v/>
      </c>
      <c r="X98" s="327"/>
      <c r="Y98" s="129"/>
      <c r="Z98" s="129"/>
      <c r="AA98" s="129"/>
      <c r="AB98" s="129"/>
      <c r="AC98" s="128"/>
      <c r="AD98" s="294" t="str">
        <f t="shared" si="22"/>
        <v/>
      </c>
      <c r="AE98" s="61" t="str">
        <f t="shared" si="23"/>
        <v/>
      </c>
      <c r="AF98" s="61" t="str">
        <f t="shared" si="24"/>
        <v/>
      </c>
      <c r="AG98" s="61" t="str">
        <f t="shared" si="25"/>
        <v/>
      </c>
      <c r="AH98" s="61" t="str">
        <f t="shared" si="26"/>
        <v/>
      </c>
      <c r="AI98" s="66" t="str">
        <f t="shared" si="27"/>
        <v/>
      </c>
      <c r="AJ98" s="66" t="str">
        <f t="shared" si="28"/>
        <v/>
      </c>
      <c r="AK98" s="71" t="str">
        <f t="shared" si="29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6"/>
        <v/>
      </c>
      <c r="H99" s="30" t="str">
        <f t="shared" si="17"/>
        <v>-</v>
      </c>
      <c r="I99" s="327"/>
      <c r="J99" s="74" t="str">
        <f t="shared" si="18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9"/>
        <v/>
      </c>
      <c r="S99" s="54" t="str">
        <f t="shared" si="20"/>
        <v/>
      </c>
      <c r="U99" s="123"/>
      <c r="V99" s="123"/>
      <c r="W99" s="61" t="str">
        <f t="shared" si="21"/>
        <v/>
      </c>
      <c r="X99" s="327"/>
      <c r="Y99" s="129"/>
      <c r="Z99" s="129"/>
      <c r="AA99" s="129"/>
      <c r="AB99" s="129"/>
      <c r="AC99" s="128"/>
      <c r="AD99" s="294" t="str">
        <f t="shared" si="22"/>
        <v/>
      </c>
      <c r="AE99" s="61" t="str">
        <f t="shared" si="23"/>
        <v/>
      </c>
      <c r="AF99" s="61" t="str">
        <f t="shared" si="24"/>
        <v/>
      </c>
      <c r="AG99" s="61" t="str">
        <f t="shared" si="25"/>
        <v/>
      </c>
      <c r="AH99" s="61" t="str">
        <f t="shared" si="26"/>
        <v/>
      </c>
      <c r="AI99" s="66" t="str">
        <f t="shared" si="27"/>
        <v/>
      </c>
      <c r="AJ99" s="66" t="str">
        <f t="shared" si="28"/>
        <v/>
      </c>
      <c r="AK99" s="71" t="str">
        <f t="shared" si="29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6"/>
        <v/>
      </c>
      <c r="H100" s="30" t="str">
        <f t="shared" si="17"/>
        <v>-</v>
      </c>
      <c r="I100" s="327"/>
      <c r="J100" s="74" t="str">
        <f t="shared" si="18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9"/>
        <v/>
      </c>
      <c r="S100" s="54" t="str">
        <f t="shared" si="20"/>
        <v/>
      </c>
      <c r="U100" s="123"/>
      <c r="V100" s="123"/>
      <c r="W100" s="61" t="str">
        <f t="shared" si="21"/>
        <v/>
      </c>
      <c r="X100" s="327"/>
      <c r="Y100" s="129"/>
      <c r="Z100" s="129"/>
      <c r="AA100" s="129"/>
      <c r="AB100" s="129"/>
      <c r="AC100" s="128"/>
      <c r="AD100" s="294" t="str">
        <f t="shared" si="22"/>
        <v/>
      </c>
      <c r="AE100" s="61" t="str">
        <f t="shared" si="23"/>
        <v/>
      </c>
      <c r="AF100" s="61" t="str">
        <f t="shared" si="24"/>
        <v/>
      </c>
      <c r="AG100" s="61" t="str">
        <f t="shared" si="25"/>
        <v/>
      </c>
      <c r="AH100" s="61" t="str">
        <f t="shared" si="26"/>
        <v/>
      </c>
      <c r="AI100" s="66" t="str">
        <f t="shared" si="27"/>
        <v/>
      </c>
      <c r="AJ100" s="66" t="str">
        <f t="shared" si="28"/>
        <v/>
      </c>
      <c r="AK100" s="71" t="str">
        <f t="shared" si="29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6"/>
        <v/>
      </c>
      <c r="H101" s="30"/>
      <c r="I101" s="327"/>
      <c r="J101" s="74" t="str">
        <f t="shared" si="18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9"/>
        <v/>
      </c>
      <c r="S101" s="54" t="str">
        <f t="shared" si="20"/>
        <v/>
      </c>
      <c r="U101" s="123"/>
      <c r="V101" s="123"/>
      <c r="W101" s="61" t="str">
        <f t="shared" si="21"/>
        <v/>
      </c>
      <c r="X101" s="327"/>
      <c r="Y101" s="129"/>
      <c r="Z101" s="129"/>
      <c r="AA101" s="129"/>
      <c r="AB101" s="129"/>
      <c r="AC101" s="128"/>
      <c r="AD101" s="294" t="str">
        <f t="shared" si="22"/>
        <v/>
      </c>
      <c r="AE101" s="61" t="str">
        <f t="shared" si="23"/>
        <v/>
      </c>
      <c r="AF101" s="61" t="str">
        <f t="shared" si="24"/>
        <v/>
      </c>
      <c r="AG101" s="61" t="str">
        <f t="shared" si="25"/>
        <v/>
      </c>
      <c r="AH101" s="61" t="str">
        <f t="shared" si="26"/>
        <v/>
      </c>
      <c r="AI101" s="66" t="str">
        <f t="shared" si="27"/>
        <v/>
      </c>
      <c r="AJ101" s="66" t="str">
        <f t="shared" si="28"/>
        <v/>
      </c>
      <c r="AK101" s="71" t="str">
        <f t="shared" si="29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6"/>
        <v/>
      </c>
      <c r="H102" s="30"/>
      <c r="I102" s="327"/>
      <c r="J102" s="74" t="str">
        <f t="shared" si="18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9"/>
        <v/>
      </c>
      <c r="S102" s="54" t="str">
        <f t="shared" si="20"/>
        <v/>
      </c>
      <c r="U102" s="123"/>
      <c r="V102" s="123"/>
      <c r="W102" s="61" t="str">
        <f t="shared" si="21"/>
        <v/>
      </c>
      <c r="X102" s="327"/>
      <c r="Y102" s="129"/>
      <c r="Z102" s="129"/>
      <c r="AA102" s="129"/>
      <c r="AB102" s="129"/>
      <c r="AC102" s="128"/>
      <c r="AD102" s="294" t="str">
        <f t="shared" si="22"/>
        <v/>
      </c>
      <c r="AE102" s="61" t="str">
        <f t="shared" si="23"/>
        <v/>
      </c>
      <c r="AF102" s="61" t="str">
        <f t="shared" si="24"/>
        <v/>
      </c>
      <c r="AG102" s="61" t="str">
        <f t="shared" si="25"/>
        <v/>
      </c>
      <c r="AH102" s="61" t="str">
        <f t="shared" si="26"/>
        <v/>
      </c>
      <c r="AI102" s="66" t="str">
        <f t="shared" si="27"/>
        <v/>
      </c>
      <c r="AJ102" s="66" t="str">
        <f t="shared" si="28"/>
        <v/>
      </c>
      <c r="AK102" s="71" t="str">
        <f t="shared" si="29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6"/>
        <v/>
      </c>
      <c r="H103" s="30"/>
      <c r="I103" s="327"/>
      <c r="J103" s="74" t="str">
        <f t="shared" si="18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9"/>
        <v/>
      </c>
      <c r="S103" s="54" t="str">
        <f t="shared" si="20"/>
        <v/>
      </c>
      <c r="U103" s="123"/>
      <c r="V103" s="123"/>
      <c r="W103" s="61" t="str">
        <f t="shared" si="21"/>
        <v/>
      </c>
      <c r="X103" s="327"/>
      <c r="Y103" s="129"/>
      <c r="Z103" s="129"/>
      <c r="AA103" s="129"/>
      <c r="AB103" s="129"/>
      <c r="AC103" s="128"/>
      <c r="AD103" s="294" t="str">
        <f t="shared" si="22"/>
        <v/>
      </c>
      <c r="AE103" s="61" t="str">
        <f t="shared" si="23"/>
        <v/>
      </c>
      <c r="AF103" s="61" t="str">
        <f t="shared" si="24"/>
        <v/>
      </c>
      <c r="AG103" s="61" t="str">
        <f t="shared" si="25"/>
        <v/>
      </c>
      <c r="AH103" s="61" t="str">
        <f t="shared" si="26"/>
        <v/>
      </c>
      <c r="AI103" s="66" t="str">
        <f t="shared" si="27"/>
        <v/>
      </c>
      <c r="AJ103" s="66" t="str">
        <f t="shared" si="28"/>
        <v/>
      </c>
      <c r="AK103" s="71" t="str">
        <f t="shared" si="29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6"/>
        <v/>
      </c>
      <c r="H104" s="30"/>
      <c r="I104" s="327"/>
      <c r="J104" s="74" t="str">
        <f t="shared" si="18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9"/>
        <v/>
      </c>
      <c r="S104" s="54" t="str">
        <f t="shared" si="20"/>
        <v/>
      </c>
      <c r="U104" s="123"/>
      <c r="V104" s="123"/>
      <c r="W104" s="61" t="str">
        <f t="shared" si="21"/>
        <v/>
      </c>
      <c r="X104" s="327"/>
      <c r="Y104" s="129"/>
      <c r="Z104" s="129"/>
      <c r="AA104" s="129"/>
      <c r="AB104" s="129"/>
      <c r="AC104" s="128"/>
      <c r="AD104" s="294" t="str">
        <f t="shared" si="22"/>
        <v/>
      </c>
      <c r="AE104" s="61" t="str">
        <f t="shared" si="23"/>
        <v/>
      </c>
      <c r="AF104" s="61" t="str">
        <f t="shared" si="24"/>
        <v/>
      </c>
      <c r="AG104" s="61" t="str">
        <f t="shared" si="25"/>
        <v/>
      </c>
      <c r="AH104" s="61" t="str">
        <f t="shared" si="26"/>
        <v/>
      </c>
      <c r="AI104" s="66" t="str">
        <f t="shared" si="27"/>
        <v/>
      </c>
      <c r="AJ104" s="66" t="str">
        <f t="shared" si="28"/>
        <v/>
      </c>
      <c r="AK104" s="71" t="str">
        <f t="shared" si="29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6"/>
        <v/>
      </c>
      <c r="H105" s="30"/>
      <c r="I105" s="327"/>
      <c r="J105" s="74" t="str">
        <f t="shared" si="18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9"/>
        <v/>
      </c>
      <c r="S105" s="54" t="str">
        <f t="shared" si="20"/>
        <v/>
      </c>
      <c r="U105" s="123"/>
      <c r="V105" s="123"/>
      <c r="W105" s="61" t="str">
        <f t="shared" si="21"/>
        <v/>
      </c>
      <c r="X105" s="327"/>
      <c r="Y105" s="129"/>
      <c r="Z105" s="129"/>
      <c r="AA105" s="129"/>
      <c r="AB105" s="129"/>
      <c r="AC105" s="128"/>
      <c r="AD105" s="294" t="str">
        <f t="shared" si="22"/>
        <v/>
      </c>
      <c r="AE105" s="61" t="str">
        <f t="shared" si="23"/>
        <v/>
      </c>
      <c r="AF105" s="61" t="str">
        <f t="shared" si="24"/>
        <v/>
      </c>
      <c r="AG105" s="61" t="str">
        <f t="shared" si="25"/>
        <v/>
      </c>
      <c r="AH105" s="61" t="str">
        <f t="shared" si="26"/>
        <v/>
      </c>
      <c r="AI105" s="66" t="str">
        <f t="shared" si="27"/>
        <v/>
      </c>
      <c r="AJ105" s="66" t="str">
        <f t="shared" si="28"/>
        <v/>
      </c>
      <c r="AK105" s="71" t="str">
        <f t="shared" si="29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6"/>
        <v/>
      </c>
      <c r="H106" s="30"/>
      <c r="I106" s="327"/>
      <c r="J106" s="74" t="str">
        <f t="shared" si="18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9"/>
        <v/>
      </c>
      <c r="S106" s="54" t="str">
        <f t="shared" si="20"/>
        <v/>
      </c>
      <c r="U106" s="123"/>
      <c r="V106" s="123"/>
      <c r="W106" s="61" t="str">
        <f t="shared" si="21"/>
        <v/>
      </c>
      <c r="X106" s="327"/>
      <c r="Y106" s="129"/>
      <c r="Z106" s="129"/>
      <c r="AA106" s="129"/>
      <c r="AB106" s="129"/>
      <c r="AC106" s="128"/>
      <c r="AD106" s="294" t="str">
        <f t="shared" si="22"/>
        <v/>
      </c>
      <c r="AE106" s="61" t="str">
        <f t="shared" si="23"/>
        <v/>
      </c>
      <c r="AF106" s="61" t="str">
        <f t="shared" si="24"/>
        <v/>
      </c>
      <c r="AG106" s="61" t="str">
        <f t="shared" si="25"/>
        <v/>
      </c>
      <c r="AH106" s="61" t="str">
        <f t="shared" si="26"/>
        <v/>
      </c>
      <c r="AI106" s="66" t="str">
        <f t="shared" si="27"/>
        <v/>
      </c>
      <c r="AJ106" s="66" t="str">
        <f t="shared" si="28"/>
        <v/>
      </c>
      <c r="AK106" s="71" t="str">
        <f t="shared" si="29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6"/>
        <v/>
      </c>
      <c r="H107" s="30"/>
      <c r="I107" s="327"/>
      <c r="J107" s="74" t="str">
        <f t="shared" si="18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9"/>
        <v/>
      </c>
      <c r="S107" s="54" t="str">
        <f t="shared" si="20"/>
        <v/>
      </c>
      <c r="U107" s="123"/>
      <c r="V107" s="123"/>
      <c r="W107" s="61" t="str">
        <f t="shared" si="21"/>
        <v/>
      </c>
      <c r="X107" s="327"/>
      <c r="Y107" s="129"/>
      <c r="Z107" s="129"/>
      <c r="AA107" s="129"/>
      <c r="AB107" s="129"/>
      <c r="AC107" s="128"/>
      <c r="AD107" s="294" t="str">
        <f t="shared" si="22"/>
        <v/>
      </c>
      <c r="AE107" s="61" t="str">
        <f t="shared" si="23"/>
        <v/>
      </c>
      <c r="AF107" s="61" t="str">
        <f t="shared" si="24"/>
        <v/>
      </c>
      <c r="AG107" s="61" t="str">
        <f t="shared" si="25"/>
        <v/>
      </c>
      <c r="AH107" s="61" t="str">
        <f t="shared" si="26"/>
        <v/>
      </c>
      <c r="AI107" s="66" t="str">
        <f t="shared" si="27"/>
        <v/>
      </c>
      <c r="AJ107" s="66" t="str">
        <f t="shared" si="28"/>
        <v/>
      </c>
      <c r="AK107" s="71" t="str">
        <f t="shared" si="29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6"/>
        <v/>
      </c>
      <c r="H108" s="30"/>
      <c r="I108" s="327"/>
      <c r="J108" s="74" t="str">
        <f t="shared" si="18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9"/>
        <v/>
      </c>
      <c r="S108" s="54" t="str">
        <f t="shared" si="20"/>
        <v/>
      </c>
      <c r="U108" s="123"/>
      <c r="V108" s="123"/>
      <c r="W108" s="61" t="str">
        <f t="shared" si="21"/>
        <v/>
      </c>
      <c r="X108" s="327"/>
      <c r="Y108" s="129"/>
      <c r="Z108" s="129"/>
      <c r="AA108" s="129"/>
      <c r="AB108" s="129"/>
      <c r="AC108" s="128"/>
      <c r="AD108" s="294" t="str">
        <f t="shared" si="22"/>
        <v/>
      </c>
      <c r="AE108" s="61" t="str">
        <f t="shared" si="23"/>
        <v/>
      </c>
      <c r="AF108" s="61" t="str">
        <f t="shared" si="24"/>
        <v/>
      </c>
      <c r="AG108" s="61" t="str">
        <f t="shared" si="25"/>
        <v/>
      </c>
      <c r="AH108" s="61" t="str">
        <f t="shared" si="26"/>
        <v/>
      </c>
      <c r="AI108" s="66" t="str">
        <f t="shared" si="27"/>
        <v/>
      </c>
      <c r="AJ108" s="66" t="str">
        <f t="shared" si="28"/>
        <v/>
      </c>
      <c r="AK108" s="71" t="str">
        <f t="shared" si="29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6"/>
        <v/>
      </c>
      <c r="H109" s="30"/>
      <c r="I109" s="327"/>
      <c r="J109" s="74" t="str">
        <f t="shared" si="18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9"/>
        <v/>
      </c>
      <c r="S109" s="54" t="str">
        <f t="shared" si="20"/>
        <v/>
      </c>
      <c r="U109" s="123"/>
      <c r="V109" s="123"/>
      <c r="W109" s="61" t="str">
        <f t="shared" si="21"/>
        <v/>
      </c>
      <c r="X109" s="327"/>
      <c r="Y109" s="129"/>
      <c r="Z109" s="129"/>
      <c r="AA109" s="129"/>
      <c r="AB109" s="129"/>
      <c r="AC109" s="128"/>
      <c r="AD109" s="294" t="str">
        <f t="shared" si="22"/>
        <v/>
      </c>
      <c r="AE109" s="61" t="str">
        <f t="shared" si="23"/>
        <v/>
      </c>
      <c r="AF109" s="61" t="str">
        <f t="shared" si="24"/>
        <v/>
      </c>
      <c r="AG109" s="61" t="str">
        <f t="shared" si="25"/>
        <v/>
      </c>
      <c r="AH109" s="61" t="str">
        <f t="shared" si="26"/>
        <v/>
      </c>
      <c r="AI109" s="66" t="str">
        <f t="shared" si="27"/>
        <v/>
      </c>
      <c r="AJ109" s="66" t="str">
        <f t="shared" si="28"/>
        <v/>
      </c>
      <c r="AK109" s="71" t="str">
        <f t="shared" si="29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6"/>
        <v/>
      </c>
      <c r="H110" s="30"/>
      <c r="I110" s="327"/>
      <c r="J110" s="74" t="str">
        <f t="shared" si="18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9"/>
        <v/>
      </c>
      <c r="S110" s="54" t="str">
        <f t="shared" si="20"/>
        <v/>
      </c>
      <c r="U110" s="123"/>
      <c r="V110" s="123"/>
      <c r="W110" s="61" t="str">
        <f t="shared" si="21"/>
        <v/>
      </c>
      <c r="X110" s="327"/>
      <c r="Y110" s="129"/>
      <c r="Z110" s="129"/>
      <c r="AA110" s="129"/>
      <c r="AB110" s="129"/>
      <c r="AC110" s="128"/>
      <c r="AD110" s="294" t="str">
        <f t="shared" si="22"/>
        <v/>
      </c>
      <c r="AE110" s="61" t="str">
        <f t="shared" si="23"/>
        <v/>
      </c>
      <c r="AF110" s="61" t="str">
        <f t="shared" si="24"/>
        <v/>
      </c>
      <c r="AG110" s="61" t="str">
        <f t="shared" si="25"/>
        <v/>
      </c>
      <c r="AH110" s="61" t="str">
        <f t="shared" si="26"/>
        <v/>
      </c>
      <c r="AI110" s="66" t="str">
        <f t="shared" si="27"/>
        <v/>
      </c>
      <c r="AJ110" s="66" t="str">
        <f t="shared" si="28"/>
        <v/>
      </c>
      <c r="AK110" s="71" t="str">
        <f t="shared" si="29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6"/>
        <v/>
      </c>
      <c r="H111" s="30"/>
      <c r="I111" s="327"/>
      <c r="J111" s="74" t="str">
        <f t="shared" si="18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9"/>
        <v/>
      </c>
      <c r="S111" s="54" t="str">
        <f t="shared" si="20"/>
        <v/>
      </c>
      <c r="U111" s="123"/>
      <c r="V111" s="123"/>
      <c r="W111" s="61" t="str">
        <f t="shared" si="21"/>
        <v/>
      </c>
      <c r="X111" s="327"/>
      <c r="Y111" s="129"/>
      <c r="Z111" s="129"/>
      <c r="AA111" s="129"/>
      <c r="AB111" s="129"/>
      <c r="AC111" s="128"/>
      <c r="AD111" s="294" t="str">
        <f t="shared" si="22"/>
        <v/>
      </c>
      <c r="AE111" s="61" t="str">
        <f t="shared" si="23"/>
        <v/>
      </c>
      <c r="AF111" s="61" t="str">
        <f t="shared" si="24"/>
        <v/>
      </c>
      <c r="AG111" s="61" t="str">
        <f t="shared" si="25"/>
        <v/>
      </c>
      <c r="AH111" s="61" t="str">
        <f t="shared" si="26"/>
        <v/>
      </c>
      <c r="AI111" s="66" t="str">
        <f t="shared" si="27"/>
        <v/>
      </c>
      <c r="AJ111" s="66" t="str">
        <f t="shared" si="28"/>
        <v/>
      </c>
      <c r="AK111" s="71" t="str">
        <f t="shared" si="29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6"/>
        <v/>
      </c>
      <c r="H112" s="30"/>
      <c r="I112" s="327"/>
      <c r="J112" s="74" t="str">
        <f t="shared" si="18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9"/>
        <v/>
      </c>
      <c r="S112" s="54" t="str">
        <f t="shared" si="20"/>
        <v/>
      </c>
      <c r="U112" s="123"/>
      <c r="V112" s="123"/>
      <c r="W112" s="61" t="str">
        <f t="shared" si="21"/>
        <v/>
      </c>
      <c r="X112" s="327"/>
      <c r="Y112" s="129"/>
      <c r="Z112" s="129"/>
      <c r="AA112" s="129"/>
      <c r="AB112" s="129"/>
      <c r="AC112" s="128"/>
      <c r="AD112" s="294" t="str">
        <f t="shared" si="22"/>
        <v/>
      </c>
      <c r="AE112" s="61" t="str">
        <f t="shared" si="23"/>
        <v/>
      </c>
      <c r="AF112" s="61" t="str">
        <f t="shared" si="24"/>
        <v/>
      </c>
      <c r="AG112" s="61" t="str">
        <f t="shared" si="25"/>
        <v/>
      </c>
      <c r="AH112" s="61" t="str">
        <f t="shared" si="26"/>
        <v/>
      </c>
      <c r="AI112" s="66" t="str">
        <f t="shared" si="27"/>
        <v/>
      </c>
      <c r="AJ112" s="66" t="str">
        <f t="shared" si="28"/>
        <v/>
      </c>
      <c r="AK112" s="71" t="str">
        <f t="shared" si="29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6"/>
        <v/>
      </c>
      <c r="H113" s="30"/>
      <c r="I113" s="327"/>
      <c r="J113" s="74" t="str">
        <f t="shared" si="18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9"/>
        <v/>
      </c>
      <c r="S113" s="54" t="str">
        <f t="shared" si="20"/>
        <v/>
      </c>
      <c r="U113" s="123"/>
      <c r="V113" s="123"/>
      <c r="W113" s="61" t="str">
        <f t="shared" si="21"/>
        <v/>
      </c>
      <c r="X113" s="327"/>
      <c r="Y113" s="129"/>
      <c r="Z113" s="129"/>
      <c r="AA113" s="129"/>
      <c r="AB113" s="129"/>
      <c r="AC113" s="128"/>
      <c r="AD113" s="294" t="str">
        <f t="shared" si="22"/>
        <v/>
      </c>
      <c r="AE113" s="61" t="str">
        <f t="shared" si="23"/>
        <v/>
      </c>
      <c r="AF113" s="61" t="str">
        <f t="shared" si="24"/>
        <v/>
      </c>
      <c r="AG113" s="61" t="str">
        <f t="shared" si="25"/>
        <v/>
      </c>
      <c r="AH113" s="61" t="str">
        <f t="shared" si="26"/>
        <v/>
      </c>
      <c r="AI113" s="66" t="str">
        <f t="shared" si="27"/>
        <v/>
      </c>
      <c r="AJ113" s="66" t="str">
        <f t="shared" si="28"/>
        <v/>
      </c>
      <c r="AK113" s="71" t="str">
        <f t="shared" si="29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6"/>
        <v/>
      </c>
      <c r="H114" s="30"/>
      <c r="I114" s="327"/>
      <c r="J114" s="74" t="str">
        <f t="shared" si="18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9"/>
        <v/>
      </c>
      <c r="S114" s="54" t="str">
        <f t="shared" si="20"/>
        <v/>
      </c>
      <c r="U114" s="123"/>
      <c r="V114" s="123"/>
      <c r="W114" s="61" t="str">
        <f t="shared" si="21"/>
        <v/>
      </c>
      <c r="X114" s="327"/>
      <c r="Y114" s="129"/>
      <c r="Z114" s="129"/>
      <c r="AA114" s="129"/>
      <c r="AB114" s="129"/>
      <c r="AC114" s="128"/>
      <c r="AD114" s="294" t="str">
        <f t="shared" si="22"/>
        <v/>
      </c>
      <c r="AE114" s="61" t="str">
        <f t="shared" si="23"/>
        <v/>
      </c>
      <c r="AF114" s="61" t="str">
        <f t="shared" si="24"/>
        <v/>
      </c>
      <c r="AG114" s="61" t="str">
        <f t="shared" si="25"/>
        <v/>
      </c>
      <c r="AH114" s="61" t="str">
        <f t="shared" si="26"/>
        <v/>
      </c>
      <c r="AI114" s="66" t="str">
        <f t="shared" si="27"/>
        <v/>
      </c>
      <c r="AJ114" s="66" t="str">
        <f t="shared" si="28"/>
        <v/>
      </c>
      <c r="AK114" s="71" t="str">
        <f t="shared" si="29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6"/>
        <v/>
      </c>
      <c r="H115" s="30"/>
      <c r="I115" s="327"/>
      <c r="J115" s="74" t="str">
        <f t="shared" si="18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9"/>
        <v/>
      </c>
      <c r="S115" s="54" t="str">
        <f t="shared" si="20"/>
        <v/>
      </c>
      <c r="U115" s="123"/>
      <c r="V115" s="123"/>
      <c r="W115" s="61" t="str">
        <f t="shared" si="21"/>
        <v/>
      </c>
      <c r="X115" s="327"/>
      <c r="Y115" s="129"/>
      <c r="Z115" s="129"/>
      <c r="AA115" s="129"/>
      <c r="AB115" s="129"/>
      <c r="AC115" s="128"/>
      <c r="AD115" s="294" t="str">
        <f t="shared" si="22"/>
        <v/>
      </c>
      <c r="AE115" s="61" t="str">
        <f t="shared" si="23"/>
        <v/>
      </c>
      <c r="AF115" s="61" t="str">
        <f t="shared" si="24"/>
        <v/>
      </c>
      <c r="AG115" s="61" t="str">
        <f t="shared" si="25"/>
        <v/>
      </c>
      <c r="AH115" s="61" t="str">
        <f t="shared" si="26"/>
        <v/>
      </c>
      <c r="AI115" s="66" t="str">
        <f t="shared" si="27"/>
        <v/>
      </c>
      <c r="AJ115" s="66" t="str">
        <f t="shared" si="28"/>
        <v/>
      </c>
      <c r="AK115" s="71" t="str">
        <f t="shared" si="29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6"/>
        <v/>
      </c>
      <c r="H116" s="30"/>
      <c r="I116" s="327"/>
      <c r="J116" s="74" t="str">
        <f t="shared" si="18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9"/>
        <v/>
      </c>
      <c r="S116" s="54" t="str">
        <f t="shared" si="20"/>
        <v/>
      </c>
      <c r="U116" s="123"/>
      <c r="V116" s="123"/>
      <c r="W116" s="61" t="str">
        <f t="shared" si="21"/>
        <v/>
      </c>
      <c r="X116" s="327"/>
      <c r="Y116" s="129"/>
      <c r="Z116" s="129"/>
      <c r="AA116" s="129"/>
      <c r="AB116" s="129"/>
      <c r="AC116" s="128"/>
      <c r="AD116" s="294" t="str">
        <f t="shared" si="22"/>
        <v/>
      </c>
      <c r="AE116" s="61" t="str">
        <f t="shared" si="23"/>
        <v/>
      </c>
      <c r="AF116" s="61" t="str">
        <f t="shared" si="24"/>
        <v/>
      </c>
      <c r="AG116" s="61" t="str">
        <f t="shared" si="25"/>
        <v/>
      </c>
      <c r="AH116" s="61" t="str">
        <f t="shared" si="26"/>
        <v/>
      </c>
      <c r="AI116" s="66" t="str">
        <f t="shared" si="27"/>
        <v/>
      </c>
      <c r="AJ116" s="66" t="str">
        <f t="shared" si="28"/>
        <v/>
      </c>
      <c r="AK116" s="71" t="str">
        <f t="shared" si="29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6"/>
        <v/>
      </c>
      <c r="H117" s="30"/>
      <c r="I117" s="327"/>
      <c r="J117" s="74" t="str">
        <f t="shared" si="18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9"/>
        <v/>
      </c>
      <c r="S117" s="54" t="str">
        <f t="shared" si="20"/>
        <v/>
      </c>
      <c r="U117" s="123"/>
      <c r="V117" s="123"/>
      <c r="W117" s="61" t="str">
        <f t="shared" si="21"/>
        <v/>
      </c>
      <c r="X117" s="327"/>
      <c r="Y117" s="129"/>
      <c r="Z117" s="129"/>
      <c r="AA117" s="129"/>
      <c r="AB117" s="129"/>
      <c r="AC117" s="128"/>
      <c r="AD117" s="294" t="str">
        <f t="shared" si="22"/>
        <v/>
      </c>
      <c r="AE117" s="61" t="str">
        <f t="shared" si="23"/>
        <v/>
      </c>
      <c r="AF117" s="61" t="str">
        <f t="shared" si="24"/>
        <v/>
      </c>
      <c r="AG117" s="61" t="str">
        <f t="shared" si="25"/>
        <v/>
      </c>
      <c r="AH117" s="61" t="str">
        <f t="shared" si="26"/>
        <v/>
      </c>
      <c r="AI117" s="66" t="str">
        <f t="shared" si="27"/>
        <v/>
      </c>
      <c r="AJ117" s="66" t="str">
        <f t="shared" si="28"/>
        <v/>
      </c>
      <c r="AK117" s="71" t="str">
        <f t="shared" si="29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6"/>
        <v/>
      </c>
      <c r="H118" s="30"/>
      <c r="I118" s="327"/>
      <c r="J118" s="74" t="str">
        <f t="shared" si="18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9"/>
        <v/>
      </c>
      <c r="S118" s="54" t="str">
        <f t="shared" si="20"/>
        <v/>
      </c>
      <c r="U118" s="123"/>
      <c r="V118" s="123"/>
      <c r="W118" s="61" t="str">
        <f t="shared" si="21"/>
        <v/>
      </c>
      <c r="X118" s="327"/>
      <c r="Y118" s="129"/>
      <c r="Z118" s="129"/>
      <c r="AA118" s="129"/>
      <c r="AB118" s="129"/>
      <c r="AC118" s="128"/>
      <c r="AD118" s="294" t="str">
        <f t="shared" si="22"/>
        <v/>
      </c>
      <c r="AE118" s="61" t="str">
        <f t="shared" si="23"/>
        <v/>
      </c>
      <c r="AF118" s="61" t="str">
        <f t="shared" si="24"/>
        <v/>
      </c>
      <c r="AG118" s="61" t="str">
        <f t="shared" si="25"/>
        <v/>
      </c>
      <c r="AH118" s="61" t="str">
        <f t="shared" si="26"/>
        <v/>
      </c>
      <c r="AI118" s="66" t="str">
        <f t="shared" si="27"/>
        <v/>
      </c>
      <c r="AJ118" s="66" t="str">
        <f t="shared" si="28"/>
        <v/>
      </c>
      <c r="AK118" s="71" t="str">
        <f t="shared" si="29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6"/>
        <v/>
      </c>
      <c r="H119" s="30"/>
      <c r="I119" s="327"/>
      <c r="J119" s="74" t="str">
        <f t="shared" si="18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9"/>
        <v/>
      </c>
      <c r="S119" s="54" t="str">
        <f t="shared" si="20"/>
        <v/>
      </c>
      <c r="U119" s="123"/>
      <c r="V119" s="123"/>
      <c r="W119" s="61" t="str">
        <f t="shared" si="21"/>
        <v/>
      </c>
      <c r="X119" s="327"/>
      <c r="Y119" s="129"/>
      <c r="Z119" s="129"/>
      <c r="AA119" s="129"/>
      <c r="AB119" s="129"/>
      <c r="AC119" s="128"/>
      <c r="AD119" s="294" t="str">
        <f t="shared" si="22"/>
        <v/>
      </c>
      <c r="AE119" s="61" t="str">
        <f t="shared" si="23"/>
        <v/>
      </c>
      <c r="AF119" s="61" t="str">
        <f t="shared" si="24"/>
        <v/>
      </c>
      <c r="AG119" s="61" t="str">
        <f t="shared" si="25"/>
        <v/>
      </c>
      <c r="AH119" s="61" t="str">
        <f t="shared" si="26"/>
        <v/>
      </c>
      <c r="AI119" s="66" t="str">
        <f t="shared" si="27"/>
        <v/>
      </c>
      <c r="AJ119" s="66" t="str">
        <f t="shared" si="28"/>
        <v/>
      </c>
      <c r="AK119" s="71" t="str">
        <f t="shared" si="29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6"/>
        <v/>
      </c>
      <c r="H120" s="30"/>
      <c r="I120" s="327"/>
      <c r="J120" s="74" t="str">
        <f t="shared" si="18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9"/>
        <v/>
      </c>
      <c r="S120" s="54" t="str">
        <f t="shared" si="20"/>
        <v/>
      </c>
      <c r="U120" s="123"/>
      <c r="V120" s="123"/>
      <c r="W120" s="61" t="str">
        <f t="shared" si="21"/>
        <v/>
      </c>
      <c r="X120" s="327"/>
      <c r="Y120" s="129"/>
      <c r="Z120" s="129"/>
      <c r="AA120" s="129"/>
      <c r="AB120" s="129"/>
      <c r="AC120" s="128"/>
      <c r="AD120" s="294" t="str">
        <f t="shared" si="22"/>
        <v/>
      </c>
      <c r="AE120" s="61" t="str">
        <f t="shared" si="23"/>
        <v/>
      </c>
      <c r="AF120" s="61" t="str">
        <f t="shared" si="24"/>
        <v/>
      </c>
      <c r="AG120" s="61" t="str">
        <f t="shared" si="25"/>
        <v/>
      </c>
      <c r="AH120" s="61" t="str">
        <f t="shared" si="26"/>
        <v/>
      </c>
      <c r="AI120" s="66" t="str">
        <f t="shared" si="27"/>
        <v/>
      </c>
      <c r="AJ120" s="66" t="str">
        <f t="shared" si="28"/>
        <v/>
      </c>
      <c r="AK120" s="71" t="str">
        <f t="shared" si="29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6"/>
        <v/>
      </c>
      <c r="H121" s="30" t="str">
        <f t="shared" si="17"/>
        <v>-</v>
      </c>
      <c r="I121" s="327"/>
      <c r="J121" s="74" t="str">
        <f t="shared" si="18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9"/>
        <v/>
      </c>
      <c r="S121" s="54" t="str">
        <f t="shared" si="20"/>
        <v/>
      </c>
      <c r="U121" s="123"/>
      <c r="V121" s="123"/>
      <c r="W121" s="61" t="str">
        <f t="shared" si="21"/>
        <v/>
      </c>
      <c r="X121" s="327"/>
      <c r="Y121" s="129"/>
      <c r="Z121" s="129"/>
      <c r="AA121" s="129"/>
      <c r="AB121" s="129"/>
      <c r="AC121" s="128"/>
      <c r="AD121" s="294" t="str">
        <f t="shared" si="22"/>
        <v/>
      </c>
      <c r="AE121" s="61" t="str">
        <f t="shared" si="23"/>
        <v/>
      </c>
      <c r="AF121" s="61" t="str">
        <f t="shared" si="24"/>
        <v/>
      </c>
      <c r="AG121" s="61" t="str">
        <f t="shared" si="25"/>
        <v/>
      </c>
      <c r="AH121" s="61" t="str">
        <f t="shared" si="26"/>
        <v/>
      </c>
      <c r="AI121" s="66" t="str">
        <f t="shared" si="27"/>
        <v/>
      </c>
      <c r="AJ121" s="66" t="str">
        <f t="shared" si="28"/>
        <v/>
      </c>
      <c r="AK121" s="71" t="str">
        <f t="shared" si="29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6"/>
        <v/>
      </c>
      <c r="H122" s="30" t="str">
        <f t="shared" si="17"/>
        <v>-</v>
      </c>
      <c r="I122" s="327"/>
      <c r="J122" s="74" t="str">
        <f t="shared" si="18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9"/>
        <v/>
      </c>
      <c r="S122" s="54" t="str">
        <f t="shared" si="20"/>
        <v/>
      </c>
      <c r="U122" s="123"/>
      <c r="V122" s="123"/>
      <c r="W122" s="61" t="str">
        <f t="shared" si="21"/>
        <v/>
      </c>
      <c r="X122" s="327"/>
      <c r="Y122" s="129"/>
      <c r="Z122" s="129"/>
      <c r="AA122" s="129"/>
      <c r="AB122" s="129"/>
      <c r="AC122" s="128"/>
      <c r="AD122" s="294" t="str">
        <f t="shared" si="22"/>
        <v/>
      </c>
      <c r="AE122" s="61" t="str">
        <f t="shared" si="23"/>
        <v/>
      </c>
      <c r="AF122" s="61" t="str">
        <f t="shared" si="24"/>
        <v/>
      </c>
      <c r="AG122" s="61" t="str">
        <f t="shared" si="25"/>
        <v/>
      </c>
      <c r="AH122" s="61" t="str">
        <f t="shared" si="26"/>
        <v/>
      </c>
      <c r="AI122" s="66" t="str">
        <f t="shared" si="27"/>
        <v/>
      </c>
      <c r="AJ122" s="66" t="str">
        <f t="shared" si="28"/>
        <v/>
      </c>
      <c r="AK122" s="71" t="str">
        <f t="shared" si="29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6"/>
        <v/>
      </c>
      <c r="H123" s="30" t="str">
        <f t="shared" si="17"/>
        <v>-</v>
      </c>
      <c r="I123" s="327"/>
      <c r="J123" s="74" t="str">
        <f t="shared" si="18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9"/>
        <v/>
      </c>
      <c r="S123" s="54" t="str">
        <f t="shared" si="20"/>
        <v/>
      </c>
      <c r="U123" s="123"/>
      <c r="V123" s="123"/>
      <c r="W123" s="61" t="str">
        <f t="shared" si="21"/>
        <v/>
      </c>
      <c r="X123" s="327"/>
      <c r="Y123" s="129"/>
      <c r="Z123" s="129"/>
      <c r="AA123" s="129"/>
      <c r="AB123" s="129"/>
      <c r="AC123" s="128"/>
      <c r="AD123" s="294" t="str">
        <f t="shared" si="22"/>
        <v/>
      </c>
      <c r="AE123" s="61" t="str">
        <f t="shared" si="23"/>
        <v/>
      </c>
      <c r="AF123" s="61" t="str">
        <f t="shared" si="24"/>
        <v/>
      </c>
      <c r="AG123" s="61" t="str">
        <f t="shared" si="25"/>
        <v/>
      </c>
      <c r="AH123" s="61" t="str">
        <f t="shared" si="26"/>
        <v/>
      </c>
      <c r="AI123" s="66" t="str">
        <f t="shared" si="27"/>
        <v/>
      </c>
      <c r="AJ123" s="66" t="str">
        <f t="shared" si="28"/>
        <v/>
      </c>
      <c r="AK123" s="71" t="str">
        <f t="shared" si="29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6"/>
        <v/>
      </c>
      <c r="H124" s="30" t="str">
        <f t="shared" si="17"/>
        <v>-</v>
      </c>
      <c r="I124" s="327"/>
      <c r="J124" s="74" t="str">
        <f t="shared" si="18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9"/>
        <v/>
      </c>
      <c r="S124" s="54" t="str">
        <f t="shared" si="20"/>
        <v/>
      </c>
      <c r="U124" s="123"/>
      <c r="V124" s="123"/>
      <c r="W124" s="61" t="str">
        <f t="shared" si="21"/>
        <v/>
      </c>
      <c r="X124" s="327"/>
      <c r="Y124" s="129"/>
      <c r="Z124" s="129"/>
      <c r="AA124" s="129"/>
      <c r="AB124" s="129"/>
      <c r="AC124" s="128"/>
      <c r="AD124" s="294" t="str">
        <f t="shared" si="22"/>
        <v/>
      </c>
      <c r="AE124" s="61" t="str">
        <f t="shared" si="23"/>
        <v/>
      </c>
      <c r="AF124" s="61" t="str">
        <f t="shared" si="24"/>
        <v/>
      </c>
      <c r="AG124" s="61" t="str">
        <f t="shared" si="25"/>
        <v/>
      </c>
      <c r="AH124" s="61" t="str">
        <f t="shared" si="26"/>
        <v/>
      </c>
      <c r="AI124" s="66" t="str">
        <f t="shared" si="27"/>
        <v/>
      </c>
      <c r="AJ124" s="66" t="str">
        <f t="shared" si="28"/>
        <v/>
      </c>
      <c r="AK124" s="71" t="str">
        <f t="shared" si="29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6"/>
        <v/>
      </c>
      <c r="H125" s="30" t="str">
        <f t="shared" si="17"/>
        <v>-</v>
      </c>
      <c r="I125" s="327"/>
      <c r="J125" s="74" t="str">
        <f t="shared" si="18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9"/>
        <v/>
      </c>
      <c r="S125" s="54" t="str">
        <f t="shared" si="20"/>
        <v/>
      </c>
      <c r="U125" s="123"/>
      <c r="V125" s="123"/>
      <c r="W125" s="61" t="str">
        <f t="shared" si="21"/>
        <v/>
      </c>
      <c r="X125" s="327"/>
      <c r="Y125" s="129"/>
      <c r="Z125" s="129"/>
      <c r="AA125" s="129"/>
      <c r="AB125" s="129"/>
      <c r="AC125" s="128"/>
      <c r="AD125" s="294" t="str">
        <f t="shared" si="22"/>
        <v/>
      </c>
      <c r="AE125" s="61" t="str">
        <f t="shared" si="23"/>
        <v/>
      </c>
      <c r="AF125" s="61" t="str">
        <f t="shared" si="24"/>
        <v/>
      </c>
      <c r="AG125" s="61" t="str">
        <f t="shared" si="25"/>
        <v/>
      </c>
      <c r="AH125" s="61" t="str">
        <f t="shared" si="26"/>
        <v/>
      </c>
      <c r="AI125" s="66" t="str">
        <f t="shared" si="27"/>
        <v/>
      </c>
      <c r="AJ125" s="66" t="str">
        <f t="shared" si="28"/>
        <v/>
      </c>
      <c r="AK125" s="71" t="str">
        <f t="shared" si="29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6"/>
        <v/>
      </c>
      <c r="H126" s="30" t="str">
        <f t="shared" si="17"/>
        <v>-</v>
      </c>
      <c r="I126" s="327"/>
      <c r="J126" s="74" t="str">
        <f t="shared" si="18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9"/>
        <v/>
      </c>
      <c r="S126" s="54" t="str">
        <f t="shared" si="20"/>
        <v/>
      </c>
      <c r="U126" s="123"/>
      <c r="V126" s="123"/>
      <c r="W126" s="61" t="str">
        <f t="shared" si="21"/>
        <v/>
      </c>
      <c r="X126" s="327"/>
      <c r="Y126" s="129"/>
      <c r="Z126" s="129"/>
      <c r="AA126" s="129"/>
      <c r="AB126" s="129"/>
      <c r="AC126" s="128"/>
      <c r="AD126" s="294" t="str">
        <f t="shared" si="22"/>
        <v/>
      </c>
      <c r="AE126" s="61" t="str">
        <f t="shared" si="23"/>
        <v/>
      </c>
      <c r="AF126" s="61" t="str">
        <f t="shared" si="24"/>
        <v/>
      </c>
      <c r="AG126" s="61" t="str">
        <f t="shared" si="25"/>
        <v/>
      </c>
      <c r="AH126" s="61" t="str">
        <f t="shared" si="26"/>
        <v/>
      </c>
      <c r="AI126" s="66" t="str">
        <f t="shared" si="27"/>
        <v/>
      </c>
      <c r="AJ126" s="66" t="str">
        <f t="shared" si="28"/>
        <v/>
      </c>
      <c r="AK126" s="71" t="str">
        <f t="shared" si="29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6"/>
        <v/>
      </c>
      <c r="H127" s="30" t="str">
        <f t="shared" si="17"/>
        <v>-</v>
      </c>
      <c r="I127" s="327"/>
      <c r="J127" s="74" t="str">
        <f t="shared" si="18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9"/>
        <v/>
      </c>
      <c r="S127" s="54" t="str">
        <f t="shared" si="20"/>
        <v/>
      </c>
      <c r="U127" s="123"/>
      <c r="V127" s="123"/>
      <c r="W127" s="61" t="str">
        <f t="shared" si="21"/>
        <v/>
      </c>
      <c r="X127" s="327"/>
      <c r="Y127" s="129"/>
      <c r="Z127" s="129"/>
      <c r="AA127" s="129"/>
      <c r="AB127" s="129"/>
      <c r="AC127" s="128"/>
      <c r="AD127" s="294" t="str">
        <f t="shared" si="22"/>
        <v/>
      </c>
      <c r="AE127" s="61" t="str">
        <f t="shared" si="23"/>
        <v/>
      </c>
      <c r="AF127" s="61" t="str">
        <f t="shared" si="24"/>
        <v/>
      </c>
      <c r="AG127" s="61" t="str">
        <f t="shared" si="25"/>
        <v/>
      </c>
      <c r="AH127" s="61" t="str">
        <f t="shared" si="26"/>
        <v/>
      </c>
      <c r="AI127" s="66" t="str">
        <f t="shared" si="27"/>
        <v/>
      </c>
      <c r="AJ127" s="66" t="str">
        <f t="shared" si="28"/>
        <v/>
      </c>
      <c r="AK127" s="71" t="str">
        <f t="shared" si="29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6"/>
        <v/>
      </c>
      <c r="H128" s="30" t="str">
        <f t="shared" si="17"/>
        <v>-</v>
      </c>
      <c r="I128" s="328"/>
      <c r="J128" s="74" t="str">
        <f t="shared" si="18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9"/>
        <v/>
      </c>
      <c r="S128" s="54" t="str">
        <f t="shared" si="20"/>
        <v/>
      </c>
      <c r="U128" s="123"/>
      <c r="V128" s="123"/>
      <c r="W128" s="61" t="str">
        <f t="shared" si="21"/>
        <v/>
      </c>
      <c r="X128" s="327"/>
      <c r="Y128" s="129"/>
      <c r="Z128" s="129"/>
      <c r="AA128" s="129"/>
      <c r="AB128" s="129"/>
      <c r="AC128" s="128"/>
      <c r="AD128" s="294" t="str">
        <f t="shared" si="22"/>
        <v/>
      </c>
      <c r="AE128" s="61" t="str">
        <f t="shared" si="23"/>
        <v/>
      </c>
      <c r="AF128" s="61" t="str">
        <f t="shared" si="24"/>
        <v/>
      </c>
      <c r="AG128" s="61" t="str">
        <f t="shared" si="25"/>
        <v/>
      </c>
      <c r="AH128" s="61" t="str">
        <f t="shared" si="26"/>
        <v/>
      </c>
      <c r="AI128" s="66" t="str">
        <f t="shared" si="27"/>
        <v/>
      </c>
      <c r="AJ128" s="66" t="str">
        <f t="shared" si="28"/>
        <v/>
      </c>
      <c r="AK128" s="71" t="str">
        <f t="shared" si="29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6"/>
        <v/>
      </c>
      <c r="H129" s="30" t="str">
        <f t="shared" si="17"/>
        <v>-</v>
      </c>
      <c r="I129" s="328"/>
      <c r="J129" s="74" t="str">
        <f t="shared" si="18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9"/>
        <v/>
      </c>
      <c r="S129" s="54" t="str">
        <f t="shared" si="20"/>
        <v/>
      </c>
      <c r="U129" s="123"/>
      <c r="V129" s="123"/>
      <c r="W129" s="61" t="str">
        <f t="shared" si="21"/>
        <v/>
      </c>
      <c r="X129" s="327"/>
      <c r="Y129" s="129"/>
      <c r="Z129" s="129"/>
      <c r="AA129" s="129"/>
      <c r="AB129" s="129"/>
      <c r="AC129" s="128"/>
      <c r="AD129" s="294" t="str">
        <f t="shared" si="22"/>
        <v/>
      </c>
      <c r="AE129" s="61" t="str">
        <f t="shared" si="23"/>
        <v/>
      </c>
      <c r="AF129" s="61" t="str">
        <f t="shared" si="24"/>
        <v/>
      </c>
      <c r="AG129" s="61" t="str">
        <f t="shared" si="25"/>
        <v/>
      </c>
      <c r="AH129" s="61" t="str">
        <f t="shared" si="26"/>
        <v/>
      </c>
      <c r="AI129" s="66" t="str">
        <f t="shared" si="27"/>
        <v/>
      </c>
      <c r="AJ129" s="66" t="str">
        <f t="shared" si="28"/>
        <v/>
      </c>
      <c r="AK129" s="71" t="str">
        <f t="shared" si="29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6"/>
        <v/>
      </c>
      <c r="H130" s="30" t="str">
        <f t="shared" si="17"/>
        <v>-</v>
      </c>
      <c r="I130" s="328"/>
      <c r="J130" s="74" t="str">
        <f t="shared" si="18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9"/>
        <v/>
      </c>
      <c r="S130" s="54" t="str">
        <f t="shared" si="20"/>
        <v/>
      </c>
      <c r="U130" s="123"/>
      <c r="V130" s="123"/>
      <c r="W130" s="61" t="str">
        <f t="shared" si="21"/>
        <v/>
      </c>
      <c r="X130" s="327"/>
      <c r="Y130" s="129"/>
      <c r="Z130" s="129"/>
      <c r="AA130" s="129"/>
      <c r="AB130" s="129"/>
      <c r="AC130" s="128"/>
      <c r="AD130" s="294" t="str">
        <f t="shared" si="22"/>
        <v/>
      </c>
      <c r="AE130" s="61" t="str">
        <f t="shared" si="23"/>
        <v/>
      </c>
      <c r="AF130" s="61" t="str">
        <f t="shared" si="24"/>
        <v/>
      </c>
      <c r="AG130" s="61" t="str">
        <f t="shared" si="25"/>
        <v/>
      </c>
      <c r="AH130" s="61" t="str">
        <f t="shared" si="26"/>
        <v/>
      </c>
      <c r="AI130" s="66" t="str">
        <f t="shared" si="27"/>
        <v/>
      </c>
      <c r="AJ130" s="66" t="str">
        <f t="shared" si="28"/>
        <v/>
      </c>
      <c r="AK130" s="71" t="str">
        <f t="shared" si="29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6"/>
        <v/>
      </c>
      <c r="H131" s="30" t="str">
        <f t="shared" si="17"/>
        <v>-</v>
      </c>
      <c r="I131" s="328"/>
      <c r="J131" s="74" t="str">
        <f t="shared" si="18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9"/>
        <v/>
      </c>
      <c r="S131" s="54" t="str">
        <f t="shared" si="20"/>
        <v/>
      </c>
      <c r="U131" s="123"/>
      <c r="V131" s="123"/>
      <c r="W131" s="61" t="str">
        <f t="shared" si="21"/>
        <v/>
      </c>
      <c r="X131" s="327"/>
      <c r="Y131" s="129"/>
      <c r="Z131" s="129"/>
      <c r="AA131" s="129"/>
      <c r="AB131" s="129"/>
      <c r="AC131" s="128"/>
      <c r="AD131" s="294" t="str">
        <f t="shared" si="22"/>
        <v/>
      </c>
      <c r="AE131" s="61" t="str">
        <f t="shared" si="23"/>
        <v/>
      </c>
      <c r="AF131" s="61" t="str">
        <f t="shared" si="24"/>
        <v/>
      </c>
      <c r="AG131" s="61" t="str">
        <f t="shared" si="25"/>
        <v/>
      </c>
      <c r="AH131" s="61" t="str">
        <f t="shared" si="26"/>
        <v/>
      </c>
      <c r="AI131" s="66" t="str">
        <f t="shared" si="27"/>
        <v/>
      </c>
      <c r="AJ131" s="66" t="str">
        <f t="shared" si="28"/>
        <v/>
      </c>
      <c r="AK131" s="71" t="str">
        <f t="shared" si="29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30">SUM(Y72:Y131)</f>
        <v>0</v>
      </c>
      <c r="Z132" s="54">
        <f t="shared" si="30"/>
        <v>0</v>
      </c>
      <c r="AA132" s="54">
        <f t="shared" si="30"/>
        <v>0</v>
      </c>
      <c r="AB132" s="54">
        <f t="shared" si="30"/>
        <v>0</v>
      </c>
      <c r="AC132" s="54">
        <f t="shared" si="30"/>
        <v>0</v>
      </c>
      <c r="AD132" s="7">
        <f t="shared" si="30"/>
        <v>0</v>
      </c>
      <c r="AE132" s="54">
        <f t="shared" si="30"/>
        <v>0</v>
      </c>
      <c r="AF132" s="54">
        <f t="shared" si="30"/>
        <v>0</v>
      </c>
      <c r="AG132" s="54">
        <f t="shared" si="30"/>
        <v>0</v>
      </c>
      <c r="AH132" s="54">
        <f t="shared" si="30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1">SUM(AN72:AN131)</f>
        <v>0</v>
      </c>
      <c r="AO132" s="7">
        <f t="shared" si="31"/>
        <v>0</v>
      </c>
      <c r="AP132" s="7">
        <f t="shared" si="31"/>
        <v>0</v>
      </c>
      <c r="AQ132" s="7">
        <f t="shared" si="31"/>
        <v>0</v>
      </c>
      <c r="AR132" s="7">
        <f t="shared" si="31"/>
        <v>0</v>
      </c>
      <c r="AS132" s="7">
        <f t="shared" si="31"/>
        <v>0</v>
      </c>
      <c r="AT132" s="7">
        <f t="shared" si="31"/>
        <v>0</v>
      </c>
      <c r="AU132" s="7">
        <f t="shared" si="31"/>
        <v>0</v>
      </c>
      <c r="AV132" s="7">
        <f t="shared" si="31"/>
        <v>0</v>
      </c>
      <c r="AW132" s="7">
        <f t="shared" si="31"/>
        <v>0</v>
      </c>
      <c r="AX132" s="7">
        <f t="shared" si="31"/>
        <v>0</v>
      </c>
      <c r="AY132" s="7">
        <f t="shared" si="31"/>
        <v>0</v>
      </c>
      <c r="AZ132" s="7">
        <f t="shared" si="31"/>
        <v>0</v>
      </c>
      <c r="BA132" s="7">
        <f t="shared" si="31"/>
        <v>0</v>
      </c>
      <c r="BB132" s="7">
        <f t="shared" si="31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2">IF(F135="","",E135/(F135/60))</f>
        <v/>
      </c>
      <c r="H135" s="30" t="str">
        <f t="shared" ref="H135:H193" si="33">CONCATENATE(C135,"-",D135)</f>
        <v>-</v>
      </c>
      <c r="I135" s="327"/>
      <c r="J135" s="74" t="str">
        <f t="shared" ref="J135:J193" si="34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5">IF(L135="","",IF((N135-L135)*1440&lt;0,(N135-L135)*1440+1440,(N135-L135)*1440)-(AM135+AS135+AT135+BB135+BC135))</f>
        <v/>
      </c>
      <c r="S135" s="54" t="str">
        <f t="shared" ref="S135:S193" si="36">IF(R135="","",Q135/(R135/60))</f>
        <v/>
      </c>
      <c r="U135" s="123"/>
      <c r="V135" s="123"/>
      <c r="W135" s="61" t="str">
        <f t="shared" ref="W135:W193" si="37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8">IF(C135="","",SUM(AA135:AC135))</f>
        <v/>
      </c>
      <c r="AE135" s="61" t="str">
        <f t="shared" ref="AE135:AE193" si="39">IF(C135="","",Y135*X135)</f>
        <v/>
      </c>
      <c r="AF135" s="61" t="str">
        <f t="shared" ref="AF135:AF193" si="40">IF(C135="","",Z135*X135)</f>
        <v/>
      </c>
      <c r="AG135" s="61" t="str">
        <f t="shared" ref="AG135:AG193" si="41">IF(C135="","",AD135*X135)</f>
        <v/>
      </c>
      <c r="AH135" s="61" t="str">
        <f t="shared" ref="AH135:AH193" si="42">IF(C135="","",Q135*X135)</f>
        <v/>
      </c>
      <c r="AI135" s="66" t="str">
        <f t="shared" ref="AI135:AI193" si="43">IF(C135="","",AH135/W135)</f>
        <v/>
      </c>
      <c r="AJ135" s="66" t="str">
        <f t="shared" ref="AJ135:AJ193" si="44">IF(C135="","",(AH135+AG135+AF135+AE135)/W135)</f>
        <v/>
      </c>
      <c r="AK135" s="71" t="str">
        <f t="shared" ref="AK135:AK193" si="45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2"/>
        <v/>
      </c>
      <c r="H136" s="30" t="str">
        <f t="shared" si="33"/>
        <v>-</v>
      </c>
      <c r="I136" s="327"/>
      <c r="J136" s="74" t="str">
        <f t="shared" si="34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5"/>
        <v/>
      </c>
      <c r="S136" s="54" t="str">
        <f t="shared" si="36"/>
        <v/>
      </c>
      <c r="U136" s="123"/>
      <c r="V136" s="123"/>
      <c r="W136" s="61" t="str">
        <f t="shared" si="37"/>
        <v/>
      </c>
      <c r="X136" s="327"/>
      <c r="Y136" s="129"/>
      <c r="Z136" s="129"/>
      <c r="AA136" s="129"/>
      <c r="AB136" s="129"/>
      <c r="AC136" s="128"/>
      <c r="AD136" s="294" t="str">
        <f t="shared" si="38"/>
        <v/>
      </c>
      <c r="AE136" s="61" t="str">
        <f t="shared" si="39"/>
        <v/>
      </c>
      <c r="AF136" s="61" t="str">
        <f t="shared" si="40"/>
        <v/>
      </c>
      <c r="AG136" s="61" t="str">
        <f t="shared" si="41"/>
        <v/>
      </c>
      <c r="AH136" s="61" t="str">
        <f t="shared" si="42"/>
        <v/>
      </c>
      <c r="AI136" s="66" t="str">
        <f t="shared" si="43"/>
        <v/>
      </c>
      <c r="AJ136" s="66" t="str">
        <f t="shared" si="44"/>
        <v/>
      </c>
      <c r="AK136" s="71" t="str">
        <f t="shared" si="45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2"/>
        <v/>
      </c>
      <c r="H137" s="30" t="str">
        <f t="shared" si="33"/>
        <v>-</v>
      </c>
      <c r="I137" s="327"/>
      <c r="J137" s="74" t="str">
        <f t="shared" si="34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5"/>
        <v/>
      </c>
      <c r="S137" s="54" t="str">
        <f t="shared" si="36"/>
        <v/>
      </c>
      <c r="U137" s="123"/>
      <c r="V137" s="123"/>
      <c r="W137" s="61" t="str">
        <f t="shared" si="37"/>
        <v/>
      </c>
      <c r="X137" s="327"/>
      <c r="Y137" s="129"/>
      <c r="Z137" s="129"/>
      <c r="AA137" s="129"/>
      <c r="AB137" s="129"/>
      <c r="AC137" s="128"/>
      <c r="AD137" s="294" t="str">
        <f t="shared" si="38"/>
        <v/>
      </c>
      <c r="AE137" s="61" t="str">
        <f t="shared" si="39"/>
        <v/>
      </c>
      <c r="AF137" s="61" t="str">
        <f t="shared" si="40"/>
        <v/>
      </c>
      <c r="AG137" s="61" t="str">
        <f t="shared" si="41"/>
        <v/>
      </c>
      <c r="AH137" s="61" t="str">
        <f t="shared" si="42"/>
        <v/>
      </c>
      <c r="AI137" s="66" t="str">
        <f t="shared" si="43"/>
        <v/>
      </c>
      <c r="AJ137" s="66" t="str">
        <f t="shared" si="44"/>
        <v/>
      </c>
      <c r="AK137" s="71" t="str">
        <f t="shared" si="45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2"/>
        <v/>
      </c>
      <c r="H138" s="30" t="str">
        <f t="shared" si="33"/>
        <v>-</v>
      </c>
      <c r="I138" s="327"/>
      <c r="J138" s="74" t="str">
        <f t="shared" si="34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5"/>
        <v/>
      </c>
      <c r="S138" s="54" t="str">
        <f t="shared" si="36"/>
        <v/>
      </c>
      <c r="U138" s="123"/>
      <c r="V138" s="123"/>
      <c r="W138" s="61" t="str">
        <f t="shared" si="37"/>
        <v/>
      </c>
      <c r="X138" s="327"/>
      <c r="Y138" s="129"/>
      <c r="Z138" s="129"/>
      <c r="AA138" s="129"/>
      <c r="AB138" s="129"/>
      <c r="AC138" s="128"/>
      <c r="AD138" s="294" t="str">
        <f t="shared" si="38"/>
        <v/>
      </c>
      <c r="AE138" s="61" t="str">
        <f t="shared" si="39"/>
        <v/>
      </c>
      <c r="AF138" s="61" t="str">
        <f t="shared" si="40"/>
        <v/>
      </c>
      <c r="AG138" s="61" t="str">
        <f t="shared" si="41"/>
        <v/>
      </c>
      <c r="AH138" s="61" t="str">
        <f t="shared" si="42"/>
        <v/>
      </c>
      <c r="AI138" s="66" t="str">
        <f t="shared" si="43"/>
        <v/>
      </c>
      <c r="AJ138" s="66" t="str">
        <f t="shared" si="44"/>
        <v/>
      </c>
      <c r="AK138" s="71" t="str">
        <f t="shared" si="45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2"/>
        <v/>
      </c>
      <c r="H139" s="30" t="str">
        <f t="shared" si="33"/>
        <v>-</v>
      </c>
      <c r="I139" s="327"/>
      <c r="J139" s="74" t="str">
        <f t="shared" si="34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5"/>
        <v/>
      </c>
      <c r="S139" s="54" t="str">
        <f t="shared" si="36"/>
        <v/>
      </c>
      <c r="U139" s="123"/>
      <c r="V139" s="123"/>
      <c r="W139" s="61" t="str">
        <f t="shared" si="37"/>
        <v/>
      </c>
      <c r="X139" s="327"/>
      <c r="Y139" s="129"/>
      <c r="Z139" s="129"/>
      <c r="AA139" s="129"/>
      <c r="AB139" s="129"/>
      <c r="AC139" s="128"/>
      <c r="AD139" s="294" t="str">
        <f t="shared" si="38"/>
        <v/>
      </c>
      <c r="AE139" s="61" t="str">
        <f t="shared" si="39"/>
        <v/>
      </c>
      <c r="AF139" s="61" t="str">
        <f t="shared" si="40"/>
        <v/>
      </c>
      <c r="AG139" s="61" t="str">
        <f t="shared" si="41"/>
        <v/>
      </c>
      <c r="AH139" s="61" t="str">
        <f t="shared" si="42"/>
        <v/>
      </c>
      <c r="AI139" s="66" t="str">
        <f t="shared" si="43"/>
        <v/>
      </c>
      <c r="AJ139" s="66" t="str">
        <f t="shared" si="44"/>
        <v/>
      </c>
      <c r="AK139" s="71" t="str">
        <f t="shared" si="45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2"/>
        <v/>
      </c>
      <c r="H140" s="30" t="str">
        <f t="shared" si="33"/>
        <v>-</v>
      </c>
      <c r="I140" s="327"/>
      <c r="J140" s="74" t="str">
        <f t="shared" si="34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5"/>
        <v/>
      </c>
      <c r="S140" s="54" t="str">
        <f t="shared" si="36"/>
        <v/>
      </c>
      <c r="U140" s="123"/>
      <c r="V140" s="123"/>
      <c r="W140" s="61" t="str">
        <f t="shared" si="37"/>
        <v/>
      </c>
      <c r="X140" s="327"/>
      <c r="Y140" s="129"/>
      <c r="Z140" s="129"/>
      <c r="AA140" s="129"/>
      <c r="AB140" s="129"/>
      <c r="AC140" s="128"/>
      <c r="AD140" s="294" t="str">
        <f t="shared" si="38"/>
        <v/>
      </c>
      <c r="AE140" s="61" t="str">
        <f t="shared" si="39"/>
        <v/>
      </c>
      <c r="AF140" s="61" t="str">
        <f t="shared" si="40"/>
        <v/>
      </c>
      <c r="AG140" s="61" t="str">
        <f t="shared" si="41"/>
        <v/>
      </c>
      <c r="AH140" s="61" t="str">
        <f t="shared" si="42"/>
        <v/>
      </c>
      <c r="AI140" s="66" t="str">
        <f t="shared" si="43"/>
        <v/>
      </c>
      <c r="AJ140" s="66" t="str">
        <f t="shared" si="44"/>
        <v/>
      </c>
      <c r="AK140" s="71" t="str">
        <f t="shared" si="45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2"/>
        <v/>
      </c>
      <c r="H141" s="30" t="str">
        <f t="shared" si="33"/>
        <v>-</v>
      </c>
      <c r="I141" s="327"/>
      <c r="J141" s="74" t="str">
        <f t="shared" si="34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5"/>
        <v/>
      </c>
      <c r="S141" s="54" t="str">
        <f t="shared" si="36"/>
        <v/>
      </c>
      <c r="U141" s="123"/>
      <c r="V141" s="123"/>
      <c r="W141" s="61" t="str">
        <f t="shared" si="37"/>
        <v/>
      </c>
      <c r="X141" s="327"/>
      <c r="Y141" s="129"/>
      <c r="Z141" s="129"/>
      <c r="AA141" s="129"/>
      <c r="AB141" s="129"/>
      <c r="AC141" s="128"/>
      <c r="AD141" s="294" t="str">
        <f t="shared" si="38"/>
        <v/>
      </c>
      <c r="AE141" s="61" t="str">
        <f t="shared" si="39"/>
        <v/>
      </c>
      <c r="AF141" s="61" t="str">
        <f t="shared" si="40"/>
        <v/>
      </c>
      <c r="AG141" s="61" t="str">
        <f t="shared" si="41"/>
        <v/>
      </c>
      <c r="AH141" s="61" t="str">
        <f t="shared" si="42"/>
        <v/>
      </c>
      <c r="AI141" s="66" t="str">
        <f t="shared" si="43"/>
        <v/>
      </c>
      <c r="AJ141" s="66" t="str">
        <f t="shared" si="44"/>
        <v/>
      </c>
      <c r="AK141" s="71" t="str">
        <f t="shared" si="45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2"/>
        <v/>
      </c>
      <c r="H142" s="30" t="str">
        <f t="shared" si="33"/>
        <v>-</v>
      </c>
      <c r="I142" s="327"/>
      <c r="J142" s="74" t="str">
        <f t="shared" si="34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5"/>
        <v/>
      </c>
      <c r="S142" s="54" t="str">
        <f t="shared" si="36"/>
        <v/>
      </c>
      <c r="U142" s="123"/>
      <c r="V142" s="123"/>
      <c r="W142" s="61" t="str">
        <f t="shared" si="37"/>
        <v/>
      </c>
      <c r="X142" s="327"/>
      <c r="Y142" s="129"/>
      <c r="Z142" s="129"/>
      <c r="AA142" s="129"/>
      <c r="AB142" s="129"/>
      <c r="AC142" s="128"/>
      <c r="AD142" s="294" t="str">
        <f t="shared" si="38"/>
        <v/>
      </c>
      <c r="AE142" s="61" t="str">
        <f t="shared" si="39"/>
        <v/>
      </c>
      <c r="AF142" s="61" t="str">
        <f t="shared" si="40"/>
        <v/>
      </c>
      <c r="AG142" s="61" t="str">
        <f t="shared" si="41"/>
        <v/>
      </c>
      <c r="AH142" s="61" t="str">
        <f t="shared" si="42"/>
        <v/>
      </c>
      <c r="AI142" s="66" t="str">
        <f t="shared" si="43"/>
        <v/>
      </c>
      <c r="AJ142" s="66" t="str">
        <f>IF(C142="","",(AH142+AG142+AF142+AE142)/W142)</f>
        <v/>
      </c>
      <c r="AK142" s="71" t="str">
        <f t="shared" si="45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2"/>
        <v/>
      </c>
      <c r="H143" s="30" t="str">
        <f t="shared" si="33"/>
        <v>-</v>
      </c>
      <c r="I143" s="327"/>
      <c r="J143" s="74" t="str">
        <f t="shared" si="34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5"/>
        <v/>
      </c>
      <c r="S143" s="54" t="str">
        <f t="shared" si="36"/>
        <v/>
      </c>
      <c r="U143" s="123"/>
      <c r="V143" s="123"/>
      <c r="W143" s="61" t="str">
        <f t="shared" si="37"/>
        <v/>
      </c>
      <c r="X143" s="327"/>
      <c r="Y143" s="129"/>
      <c r="Z143" s="129"/>
      <c r="AA143" s="129"/>
      <c r="AB143" s="129"/>
      <c r="AC143" s="128"/>
      <c r="AD143" s="294" t="str">
        <f t="shared" si="38"/>
        <v/>
      </c>
      <c r="AE143" s="61" t="str">
        <f t="shared" si="39"/>
        <v/>
      </c>
      <c r="AF143" s="61" t="str">
        <f t="shared" si="40"/>
        <v/>
      </c>
      <c r="AG143" s="61" t="str">
        <f t="shared" si="41"/>
        <v/>
      </c>
      <c r="AH143" s="61" t="str">
        <f t="shared" si="42"/>
        <v/>
      </c>
      <c r="AI143" s="66" t="str">
        <f t="shared" si="43"/>
        <v/>
      </c>
      <c r="AJ143" s="66" t="str">
        <f t="shared" si="44"/>
        <v/>
      </c>
      <c r="AK143" s="71" t="str">
        <f t="shared" si="45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2"/>
        <v/>
      </c>
      <c r="H144" s="30" t="str">
        <f t="shared" si="33"/>
        <v>-</v>
      </c>
      <c r="I144" s="327"/>
      <c r="J144" s="74" t="str">
        <f t="shared" si="34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5"/>
        <v/>
      </c>
      <c r="S144" s="54" t="str">
        <f t="shared" si="36"/>
        <v/>
      </c>
      <c r="U144" s="123"/>
      <c r="V144" s="123"/>
      <c r="W144" s="61" t="str">
        <f t="shared" si="37"/>
        <v/>
      </c>
      <c r="X144" s="327"/>
      <c r="Y144" s="129"/>
      <c r="Z144" s="129"/>
      <c r="AA144" s="129"/>
      <c r="AB144" s="129"/>
      <c r="AC144" s="128"/>
      <c r="AD144" s="294" t="str">
        <f t="shared" si="38"/>
        <v/>
      </c>
      <c r="AE144" s="61" t="str">
        <f t="shared" si="39"/>
        <v/>
      </c>
      <c r="AF144" s="61" t="str">
        <f t="shared" si="40"/>
        <v/>
      </c>
      <c r="AG144" s="61" t="str">
        <f t="shared" si="41"/>
        <v/>
      </c>
      <c r="AH144" s="61" t="str">
        <f t="shared" si="42"/>
        <v/>
      </c>
      <c r="AI144" s="66" t="str">
        <f t="shared" si="43"/>
        <v/>
      </c>
      <c r="AJ144" s="66" t="str">
        <f t="shared" si="44"/>
        <v/>
      </c>
      <c r="AK144" s="71" t="str">
        <f t="shared" si="45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2"/>
        <v/>
      </c>
      <c r="H145" s="30" t="str">
        <f t="shared" si="33"/>
        <v>-</v>
      </c>
      <c r="I145" s="327"/>
      <c r="J145" s="74" t="str">
        <f t="shared" si="34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5"/>
        <v/>
      </c>
      <c r="S145" s="54" t="str">
        <f t="shared" si="36"/>
        <v/>
      </c>
      <c r="U145" s="123"/>
      <c r="V145" s="123"/>
      <c r="W145" s="61" t="str">
        <f t="shared" si="37"/>
        <v/>
      </c>
      <c r="X145" s="327"/>
      <c r="Y145" s="129"/>
      <c r="Z145" s="129"/>
      <c r="AA145" s="129"/>
      <c r="AB145" s="129"/>
      <c r="AC145" s="128"/>
      <c r="AD145" s="294" t="str">
        <f t="shared" si="38"/>
        <v/>
      </c>
      <c r="AE145" s="61" t="str">
        <f t="shared" si="39"/>
        <v/>
      </c>
      <c r="AF145" s="61" t="str">
        <f t="shared" si="40"/>
        <v/>
      </c>
      <c r="AG145" s="61" t="str">
        <f t="shared" si="41"/>
        <v/>
      </c>
      <c r="AH145" s="61" t="str">
        <f t="shared" si="42"/>
        <v/>
      </c>
      <c r="AI145" s="66" t="str">
        <f t="shared" si="43"/>
        <v/>
      </c>
      <c r="AJ145" s="66" t="str">
        <f t="shared" si="44"/>
        <v/>
      </c>
      <c r="AK145" s="71" t="str">
        <f t="shared" si="45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2"/>
        <v/>
      </c>
      <c r="H146" s="30" t="str">
        <f t="shared" si="33"/>
        <v>-</v>
      </c>
      <c r="I146" s="327"/>
      <c r="J146" s="74" t="str">
        <f t="shared" si="34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5"/>
        <v/>
      </c>
      <c r="S146" s="54" t="str">
        <f t="shared" si="36"/>
        <v/>
      </c>
      <c r="U146" s="123"/>
      <c r="V146" s="123"/>
      <c r="W146" s="61" t="str">
        <f t="shared" si="37"/>
        <v/>
      </c>
      <c r="X146" s="327"/>
      <c r="Y146" s="129"/>
      <c r="Z146" s="129"/>
      <c r="AA146" s="129"/>
      <c r="AB146" s="129"/>
      <c r="AC146" s="128"/>
      <c r="AD146" s="294" t="str">
        <f t="shared" si="38"/>
        <v/>
      </c>
      <c r="AE146" s="61" t="str">
        <f t="shared" si="39"/>
        <v/>
      </c>
      <c r="AF146" s="61" t="str">
        <f t="shared" si="40"/>
        <v/>
      </c>
      <c r="AG146" s="61" t="str">
        <f t="shared" si="41"/>
        <v/>
      </c>
      <c r="AH146" s="61" t="str">
        <f t="shared" si="42"/>
        <v/>
      </c>
      <c r="AI146" s="66" t="str">
        <f t="shared" si="43"/>
        <v/>
      </c>
      <c r="AJ146" s="66" t="str">
        <f t="shared" si="44"/>
        <v/>
      </c>
      <c r="AK146" s="71" t="str">
        <f t="shared" si="45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2"/>
        <v/>
      </c>
      <c r="H147" s="30" t="str">
        <f t="shared" si="33"/>
        <v>-</v>
      </c>
      <c r="I147" s="327"/>
      <c r="J147" s="74" t="str">
        <f t="shared" si="34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5"/>
        <v/>
      </c>
      <c r="S147" s="54" t="str">
        <f t="shared" si="36"/>
        <v/>
      </c>
      <c r="U147" s="123"/>
      <c r="V147" s="123"/>
      <c r="W147" s="61" t="str">
        <f t="shared" si="37"/>
        <v/>
      </c>
      <c r="X147" s="327"/>
      <c r="Y147" s="129"/>
      <c r="Z147" s="129"/>
      <c r="AA147" s="129"/>
      <c r="AB147" s="129"/>
      <c r="AC147" s="128"/>
      <c r="AD147" s="294" t="str">
        <f t="shared" si="38"/>
        <v/>
      </c>
      <c r="AE147" s="61" t="str">
        <f t="shared" si="39"/>
        <v/>
      </c>
      <c r="AF147" s="61" t="str">
        <f t="shared" si="40"/>
        <v/>
      </c>
      <c r="AG147" s="61" t="str">
        <f t="shared" si="41"/>
        <v/>
      </c>
      <c r="AH147" s="61" t="str">
        <f t="shared" si="42"/>
        <v/>
      </c>
      <c r="AI147" s="66" t="str">
        <f t="shared" si="43"/>
        <v/>
      </c>
      <c r="AJ147" s="66" t="str">
        <f t="shared" si="44"/>
        <v/>
      </c>
      <c r="AK147" s="71" t="str">
        <f t="shared" si="45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2"/>
        <v/>
      </c>
      <c r="H148" s="30" t="str">
        <f t="shared" si="33"/>
        <v>-</v>
      </c>
      <c r="I148" s="327"/>
      <c r="J148" s="74" t="str">
        <f t="shared" si="34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5"/>
        <v/>
      </c>
      <c r="S148" s="54" t="str">
        <f t="shared" si="36"/>
        <v/>
      </c>
      <c r="U148" s="123"/>
      <c r="V148" s="123"/>
      <c r="W148" s="61" t="str">
        <f t="shared" si="37"/>
        <v/>
      </c>
      <c r="X148" s="327"/>
      <c r="Y148" s="129"/>
      <c r="Z148" s="129"/>
      <c r="AA148" s="129"/>
      <c r="AB148" s="129"/>
      <c r="AC148" s="128"/>
      <c r="AD148" s="294" t="str">
        <f t="shared" si="38"/>
        <v/>
      </c>
      <c r="AE148" s="61" t="str">
        <f t="shared" si="39"/>
        <v/>
      </c>
      <c r="AF148" s="61" t="str">
        <f t="shared" si="40"/>
        <v/>
      </c>
      <c r="AG148" s="61" t="str">
        <f t="shared" si="41"/>
        <v/>
      </c>
      <c r="AH148" s="61" t="str">
        <f t="shared" si="42"/>
        <v/>
      </c>
      <c r="AI148" s="66" t="str">
        <f t="shared" si="43"/>
        <v/>
      </c>
      <c r="AJ148" s="66" t="str">
        <f t="shared" si="44"/>
        <v/>
      </c>
      <c r="AK148" s="71" t="str">
        <f t="shared" si="45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2"/>
        <v/>
      </c>
      <c r="H149" s="30" t="str">
        <f t="shared" si="33"/>
        <v>-</v>
      </c>
      <c r="I149" s="327"/>
      <c r="J149" s="74" t="str">
        <f t="shared" si="34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5"/>
        <v/>
      </c>
      <c r="S149" s="54" t="str">
        <f t="shared" si="36"/>
        <v/>
      </c>
      <c r="U149" s="123"/>
      <c r="V149" s="123"/>
      <c r="W149" s="61" t="str">
        <f t="shared" si="37"/>
        <v/>
      </c>
      <c r="X149" s="327"/>
      <c r="Y149" s="129"/>
      <c r="Z149" s="129"/>
      <c r="AA149" s="129"/>
      <c r="AB149" s="129"/>
      <c r="AC149" s="128"/>
      <c r="AD149" s="294" t="str">
        <f t="shared" si="38"/>
        <v/>
      </c>
      <c r="AE149" s="61" t="str">
        <f t="shared" si="39"/>
        <v/>
      </c>
      <c r="AF149" s="61" t="str">
        <f t="shared" si="40"/>
        <v/>
      </c>
      <c r="AG149" s="61" t="str">
        <f t="shared" si="41"/>
        <v/>
      </c>
      <c r="AH149" s="61" t="str">
        <f t="shared" si="42"/>
        <v/>
      </c>
      <c r="AI149" s="66" t="str">
        <f t="shared" si="43"/>
        <v/>
      </c>
      <c r="AJ149" s="66" t="str">
        <f t="shared" si="44"/>
        <v/>
      </c>
      <c r="AK149" s="71" t="str">
        <f t="shared" si="45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2"/>
        <v/>
      </c>
      <c r="H150" s="30" t="str">
        <f t="shared" si="33"/>
        <v>-</v>
      </c>
      <c r="I150" s="327"/>
      <c r="J150" s="74" t="str">
        <f t="shared" si="34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5"/>
        <v/>
      </c>
      <c r="S150" s="54" t="str">
        <f t="shared" si="36"/>
        <v/>
      </c>
      <c r="U150" s="123"/>
      <c r="V150" s="123"/>
      <c r="W150" s="61" t="str">
        <f t="shared" si="37"/>
        <v/>
      </c>
      <c r="X150" s="327"/>
      <c r="Y150" s="129"/>
      <c r="Z150" s="129"/>
      <c r="AA150" s="129"/>
      <c r="AB150" s="129"/>
      <c r="AC150" s="128"/>
      <c r="AD150" s="294" t="str">
        <f t="shared" si="38"/>
        <v/>
      </c>
      <c r="AE150" s="61" t="str">
        <f t="shared" si="39"/>
        <v/>
      </c>
      <c r="AF150" s="61" t="str">
        <f t="shared" si="40"/>
        <v/>
      </c>
      <c r="AG150" s="61" t="str">
        <f t="shared" si="41"/>
        <v/>
      </c>
      <c r="AH150" s="61" t="str">
        <f t="shared" si="42"/>
        <v/>
      </c>
      <c r="AI150" s="66" t="str">
        <f t="shared" si="43"/>
        <v/>
      </c>
      <c r="AJ150" s="66" t="str">
        <f t="shared" si="44"/>
        <v/>
      </c>
      <c r="AK150" s="71" t="str">
        <f t="shared" si="45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2"/>
        <v/>
      </c>
      <c r="H151" s="30" t="str">
        <f t="shared" si="33"/>
        <v>-</v>
      </c>
      <c r="I151" s="327"/>
      <c r="J151" s="74" t="str">
        <f t="shared" si="34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5"/>
        <v/>
      </c>
      <c r="S151" s="54" t="str">
        <f t="shared" si="36"/>
        <v/>
      </c>
      <c r="U151" s="123"/>
      <c r="V151" s="123"/>
      <c r="W151" s="61" t="str">
        <f t="shared" si="37"/>
        <v/>
      </c>
      <c r="X151" s="327"/>
      <c r="Y151" s="129"/>
      <c r="Z151" s="129"/>
      <c r="AA151" s="129"/>
      <c r="AB151" s="129"/>
      <c r="AC151" s="128"/>
      <c r="AD151" s="294" t="str">
        <f t="shared" si="38"/>
        <v/>
      </c>
      <c r="AE151" s="61" t="str">
        <f t="shared" si="39"/>
        <v/>
      </c>
      <c r="AF151" s="61" t="str">
        <f t="shared" si="40"/>
        <v/>
      </c>
      <c r="AG151" s="61" t="str">
        <f t="shared" si="41"/>
        <v/>
      </c>
      <c r="AH151" s="61" t="str">
        <f t="shared" si="42"/>
        <v/>
      </c>
      <c r="AI151" s="66" t="str">
        <f t="shared" si="43"/>
        <v/>
      </c>
      <c r="AJ151" s="66" t="str">
        <f t="shared" si="44"/>
        <v/>
      </c>
      <c r="AK151" s="71" t="str">
        <f t="shared" si="45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2"/>
        <v/>
      </c>
      <c r="H152" s="30" t="str">
        <f t="shared" si="33"/>
        <v>-</v>
      </c>
      <c r="I152" s="327"/>
      <c r="J152" s="74" t="str">
        <f t="shared" si="34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5"/>
        <v/>
      </c>
      <c r="S152" s="54" t="str">
        <f t="shared" si="36"/>
        <v/>
      </c>
      <c r="U152" s="123"/>
      <c r="V152" s="123"/>
      <c r="W152" s="61" t="str">
        <f t="shared" si="37"/>
        <v/>
      </c>
      <c r="X152" s="327"/>
      <c r="Y152" s="129"/>
      <c r="Z152" s="129"/>
      <c r="AA152" s="129"/>
      <c r="AB152" s="129"/>
      <c r="AC152" s="128"/>
      <c r="AD152" s="294" t="str">
        <f t="shared" si="38"/>
        <v/>
      </c>
      <c r="AE152" s="61" t="str">
        <f t="shared" si="39"/>
        <v/>
      </c>
      <c r="AF152" s="61" t="str">
        <f t="shared" si="40"/>
        <v/>
      </c>
      <c r="AG152" s="61" t="str">
        <f t="shared" si="41"/>
        <v/>
      </c>
      <c r="AH152" s="61" t="str">
        <f t="shared" si="42"/>
        <v/>
      </c>
      <c r="AI152" s="66" t="str">
        <f t="shared" si="43"/>
        <v/>
      </c>
      <c r="AJ152" s="66" t="str">
        <f t="shared" si="44"/>
        <v/>
      </c>
      <c r="AK152" s="71" t="str">
        <f t="shared" si="45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2"/>
        <v/>
      </c>
      <c r="H153" s="30" t="str">
        <f t="shared" si="33"/>
        <v>-</v>
      </c>
      <c r="I153" s="327"/>
      <c r="J153" s="74" t="str">
        <f t="shared" si="34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5"/>
        <v/>
      </c>
      <c r="S153" s="54" t="str">
        <f t="shared" si="36"/>
        <v/>
      </c>
      <c r="U153" s="123"/>
      <c r="V153" s="123"/>
      <c r="W153" s="61" t="str">
        <f t="shared" si="37"/>
        <v/>
      </c>
      <c r="X153" s="327"/>
      <c r="Y153" s="129"/>
      <c r="Z153" s="129"/>
      <c r="AA153" s="129"/>
      <c r="AB153" s="129"/>
      <c r="AC153" s="128"/>
      <c r="AD153" s="294" t="str">
        <f t="shared" si="38"/>
        <v/>
      </c>
      <c r="AE153" s="61" t="str">
        <f t="shared" si="39"/>
        <v/>
      </c>
      <c r="AF153" s="61" t="str">
        <f t="shared" si="40"/>
        <v/>
      </c>
      <c r="AG153" s="61" t="str">
        <f t="shared" si="41"/>
        <v/>
      </c>
      <c r="AH153" s="61" t="str">
        <f t="shared" si="42"/>
        <v/>
      </c>
      <c r="AI153" s="66" t="str">
        <f t="shared" si="43"/>
        <v/>
      </c>
      <c r="AJ153" s="66" t="str">
        <f t="shared" si="44"/>
        <v/>
      </c>
      <c r="AK153" s="71" t="str">
        <f t="shared" si="45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2"/>
        <v/>
      </c>
      <c r="H154" s="30" t="str">
        <f t="shared" si="33"/>
        <v>-</v>
      </c>
      <c r="I154" s="327"/>
      <c r="J154" s="74" t="str">
        <f t="shared" si="34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5"/>
        <v/>
      </c>
      <c r="S154" s="54" t="str">
        <f t="shared" si="36"/>
        <v/>
      </c>
      <c r="U154" s="123"/>
      <c r="V154" s="123"/>
      <c r="W154" s="61" t="str">
        <f t="shared" si="37"/>
        <v/>
      </c>
      <c r="X154" s="327"/>
      <c r="Y154" s="129"/>
      <c r="Z154" s="129"/>
      <c r="AA154" s="129"/>
      <c r="AB154" s="129"/>
      <c r="AC154" s="128"/>
      <c r="AD154" s="294" t="str">
        <f t="shared" si="38"/>
        <v/>
      </c>
      <c r="AE154" s="61" t="str">
        <f t="shared" si="39"/>
        <v/>
      </c>
      <c r="AF154" s="61" t="str">
        <f t="shared" si="40"/>
        <v/>
      </c>
      <c r="AG154" s="61" t="str">
        <f t="shared" si="41"/>
        <v/>
      </c>
      <c r="AH154" s="61" t="str">
        <f t="shared" si="42"/>
        <v/>
      </c>
      <c r="AI154" s="66" t="str">
        <f t="shared" si="43"/>
        <v/>
      </c>
      <c r="AJ154" s="66" t="str">
        <f t="shared" si="44"/>
        <v/>
      </c>
      <c r="AK154" s="71" t="str">
        <f t="shared" si="45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2"/>
        <v/>
      </c>
      <c r="H155" s="30" t="str">
        <f t="shared" si="33"/>
        <v>-</v>
      </c>
      <c r="I155" s="327"/>
      <c r="J155" s="74" t="str">
        <f t="shared" si="34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5"/>
        <v/>
      </c>
      <c r="S155" s="54" t="str">
        <f t="shared" si="36"/>
        <v/>
      </c>
      <c r="U155" s="123"/>
      <c r="V155" s="123"/>
      <c r="W155" s="61" t="str">
        <f t="shared" si="37"/>
        <v/>
      </c>
      <c r="X155" s="327"/>
      <c r="Y155" s="129"/>
      <c r="Z155" s="129"/>
      <c r="AA155" s="129"/>
      <c r="AB155" s="129"/>
      <c r="AC155" s="128"/>
      <c r="AD155" s="294" t="str">
        <f t="shared" si="38"/>
        <v/>
      </c>
      <c r="AE155" s="61" t="str">
        <f t="shared" si="39"/>
        <v/>
      </c>
      <c r="AF155" s="61" t="str">
        <f t="shared" si="40"/>
        <v/>
      </c>
      <c r="AG155" s="61" t="str">
        <f t="shared" si="41"/>
        <v/>
      </c>
      <c r="AH155" s="61" t="str">
        <f t="shared" si="42"/>
        <v/>
      </c>
      <c r="AI155" s="66" t="str">
        <f t="shared" si="43"/>
        <v/>
      </c>
      <c r="AJ155" s="66" t="str">
        <f t="shared" si="44"/>
        <v/>
      </c>
      <c r="AK155" s="71" t="str">
        <f t="shared" si="45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2"/>
        <v/>
      </c>
      <c r="H156" s="30" t="str">
        <f t="shared" si="33"/>
        <v>-</v>
      </c>
      <c r="I156" s="327"/>
      <c r="J156" s="74" t="str">
        <f t="shared" si="34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5"/>
        <v/>
      </c>
      <c r="S156" s="54" t="str">
        <f t="shared" si="36"/>
        <v/>
      </c>
      <c r="U156" s="123"/>
      <c r="V156" s="123"/>
      <c r="W156" s="61" t="str">
        <f t="shared" si="37"/>
        <v/>
      </c>
      <c r="X156" s="327"/>
      <c r="Y156" s="129"/>
      <c r="Z156" s="129"/>
      <c r="AA156" s="129"/>
      <c r="AB156" s="129"/>
      <c r="AC156" s="128"/>
      <c r="AD156" s="294" t="str">
        <f t="shared" si="38"/>
        <v/>
      </c>
      <c r="AE156" s="61" t="str">
        <f t="shared" si="39"/>
        <v/>
      </c>
      <c r="AF156" s="61" t="str">
        <f t="shared" si="40"/>
        <v/>
      </c>
      <c r="AG156" s="61" t="str">
        <f t="shared" si="41"/>
        <v/>
      </c>
      <c r="AH156" s="61" t="str">
        <f t="shared" si="42"/>
        <v/>
      </c>
      <c r="AI156" s="66" t="str">
        <f t="shared" si="43"/>
        <v/>
      </c>
      <c r="AJ156" s="66" t="str">
        <f t="shared" si="44"/>
        <v/>
      </c>
      <c r="AK156" s="71" t="str">
        <f t="shared" si="45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2"/>
        <v/>
      </c>
      <c r="H157" s="30" t="str">
        <f t="shared" si="33"/>
        <v>-</v>
      </c>
      <c r="I157" s="327"/>
      <c r="J157" s="74" t="str">
        <f t="shared" si="34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5"/>
        <v/>
      </c>
      <c r="S157" s="54" t="str">
        <f t="shared" si="36"/>
        <v/>
      </c>
      <c r="U157" s="123"/>
      <c r="V157" s="123"/>
      <c r="W157" s="61" t="str">
        <f t="shared" si="37"/>
        <v/>
      </c>
      <c r="X157" s="327"/>
      <c r="Y157" s="129"/>
      <c r="Z157" s="129"/>
      <c r="AA157" s="129"/>
      <c r="AB157" s="129"/>
      <c r="AC157" s="128"/>
      <c r="AD157" s="294" t="str">
        <f t="shared" si="38"/>
        <v/>
      </c>
      <c r="AE157" s="61" t="str">
        <f t="shared" si="39"/>
        <v/>
      </c>
      <c r="AF157" s="61" t="str">
        <f t="shared" si="40"/>
        <v/>
      </c>
      <c r="AG157" s="61" t="str">
        <f t="shared" si="41"/>
        <v/>
      </c>
      <c r="AH157" s="61" t="str">
        <f t="shared" si="42"/>
        <v/>
      </c>
      <c r="AI157" s="66" t="str">
        <f t="shared" si="43"/>
        <v/>
      </c>
      <c r="AJ157" s="66" t="str">
        <f t="shared" si="44"/>
        <v/>
      </c>
      <c r="AK157" s="71" t="str">
        <f t="shared" si="45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2"/>
        <v/>
      </c>
      <c r="H158" s="30" t="str">
        <f t="shared" si="33"/>
        <v>-</v>
      </c>
      <c r="I158" s="327"/>
      <c r="J158" s="74" t="str">
        <f t="shared" si="34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5"/>
        <v/>
      </c>
      <c r="S158" s="54" t="str">
        <f t="shared" si="36"/>
        <v/>
      </c>
      <c r="U158" s="123"/>
      <c r="V158" s="123"/>
      <c r="W158" s="61" t="str">
        <f t="shared" si="37"/>
        <v/>
      </c>
      <c r="X158" s="327"/>
      <c r="Y158" s="129"/>
      <c r="Z158" s="129"/>
      <c r="AA158" s="129"/>
      <c r="AB158" s="129"/>
      <c r="AC158" s="128"/>
      <c r="AD158" s="294" t="str">
        <f t="shared" si="38"/>
        <v/>
      </c>
      <c r="AE158" s="61" t="str">
        <f t="shared" si="39"/>
        <v/>
      </c>
      <c r="AF158" s="61" t="str">
        <f t="shared" si="40"/>
        <v/>
      </c>
      <c r="AG158" s="61" t="str">
        <f t="shared" si="41"/>
        <v/>
      </c>
      <c r="AH158" s="61" t="str">
        <f t="shared" si="42"/>
        <v/>
      </c>
      <c r="AI158" s="66" t="str">
        <f t="shared" si="43"/>
        <v/>
      </c>
      <c r="AJ158" s="66" t="str">
        <f t="shared" si="44"/>
        <v/>
      </c>
      <c r="AK158" s="71" t="str">
        <f t="shared" si="45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2"/>
        <v/>
      </c>
      <c r="H159" s="30" t="str">
        <f t="shared" si="33"/>
        <v>-</v>
      </c>
      <c r="I159" s="327"/>
      <c r="J159" s="74" t="str">
        <f t="shared" si="34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5"/>
        <v/>
      </c>
      <c r="S159" s="54" t="str">
        <f t="shared" si="36"/>
        <v/>
      </c>
      <c r="U159" s="123"/>
      <c r="V159" s="123"/>
      <c r="W159" s="61" t="str">
        <f t="shared" si="37"/>
        <v/>
      </c>
      <c r="X159" s="327"/>
      <c r="Y159" s="129"/>
      <c r="Z159" s="129"/>
      <c r="AA159" s="129"/>
      <c r="AB159" s="129"/>
      <c r="AC159" s="128"/>
      <c r="AD159" s="294" t="str">
        <f t="shared" si="38"/>
        <v/>
      </c>
      <c r="AE159" s="61" t="str">
        <f t="shared" si="39"/>
        <v/>
      </c>
      <c r="AF159" s="61" t="str">
        <f t="shared" si="40"/>
        <v/>
      </c>
      <c r="AG159" s="61" t="str">
        <f t="shared" si="41"/>
        <v/>
      </c>
      <c r="AH159" s="61" t="str">
        <f t="shared" si="42"/>
        <v/>
      </c>
      <c r="AI159" s="66" t="str">
        <f t="shared" si="43"/>
        <v/>
      </c>
      <c r="AJ159" s="66" t="str">
        <f t="shared" si="44"/>
        <v/>
      </c>
      <c r="AK159" s="71" t="str">
        <f t="shared" si="45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2"/>
        <v/>
      </c>
      <c r="H160" s="30" t="str">
        <f t="shared" si="33"/>
        <v>-</v>
      </c>
      <c r="I160" s="327"/>
      <c r="J160" s="74" t="str">
        <f t="shared" si="34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5"/>
        <v/>
      </c>
      <c r="S160" s="54" t="str">
        <f t="shared" si="36"/>
        <v/>
      </c>
      <c r="U160" s="123"/>
      <c r="V160" s="123"/>
      <c r="W160" s="61" t="str">
        <f t="shared" si="37"/>
        <v/>
      </c>
      <c r="X160" s="327"/>
      <c r="Y160" s="129"/>
      <c r="Z160" s="129"/>
      <c r="AA160" s="129"/>
      <c r="AB160" s="129"/>
      <c r="AC160" s="128"/>
      <c r="AD160" s="294" t="str">
        <f t="shared" si="38"/>
        <v/>
      </c>
      <c r="AE160" s="61" t="str">
        <f t="shared" si="39"/>
        <v/>
      </c>
      <c r="AF160" s="61" t="str">
        <f t="shared" si="40"/>
        <v/>
      </c>
      <c r="AG160" s="61" t="str">
        <f t="shared" si="41"/>
        <v/>
      </c>
      <c r="AH160" s="61" t="str">
        <f t="shared" si="42"/>
        <v/>
      </c>
      <c r="AI160" s="66" t="str">
        <f t="shared" si="43"/>
        <v/>
      </c>
      <c r="AJ160" s="66" t="str">
        <f t="shared" si="44"/>
        <v/>
      </c>
      <c r="AK160" s="71" t="str">
        <f t="shared" si="45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2"/>
        <v/>
      </c>
      <c r="H161" s="30" t="str">
        <f t="shared" si="33"/>
        <v>-</v>
      </c>
      <c r="I161" s="327"/>
      <c r="J161" s="74" t="str">
        <f t="shared" si="34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5"/>
        <v/>
      </c>
      <c r="S161" s="54" t="str">
        <f t="shared" si="36"/>
        <v/>
      </c>
      <c r="U161" s="123"/>
      <c r="V161" s="123"/>
      <c r="W161" s="61" t="str">
        <f t="shared" si="37"/>
        <v/>
      </c>
      <c r="X161" s="327"/>
      <c r="Y161" s="129"/>
      <c r="Z161" s="129"/>
      <c r="AA161" s="129"/>
      <c r="AB161" s="129"/>
      <c r="AC161" s="128"/>
      <c r="AD161" s="294" t="str">
        <f t="shared" si="38"/>
        <v/>
      </c>
      <c r="AE161" s="61" t="str">
        <f t="shared" si="39"/>
        <v/>
      </c>
      <c r="AF161" s="61" t="str">
        <f t="shared" si="40"/>
        <v/>
      </c>
      <c r="AG161" s="61" t="str">
        <f t="shared" si="41"/>
        <v/>
      </c>
      <c r="AH161" s="61" t="str">
        <f t="shared" si="42"/>
        <v/>
      </c>
      <c r="AI161" s="66" t="str">
        <f t="shared" si="43"/>
        <v/>
      </c>
      <c r="AJ161" s="66" t="str">
        <f t="shared" si="44"/>
        <v/>
      </c>
      <c r="AK161" s="71" t="str">
        <f t="shared" si="45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2"/>
        <v/>
      </c>
      <c r="H162" s="30" t="str">
        <f t="shared" si="33"/>
        <v>-</v>
      </c>
      <c r="I162" s="327"/>
      <c r="J162" s="74" t="str">
        <f t="shared" si="34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5"/>
        <v/>
      </c>
      <c r="S162" s="54" t="str">
        <f t="shared" si="36"/>
        <v/>
      </c>
      <c r="U162" s="123"/>
      <c r="V162" s="123"/>
      <c r="W162" s="61" t="str">
        <f t="shared" si="37"/>
        <v/>
      </c>
      <c r="X162" s="327"/>
      <c r="Y162" s="129"/>
      <c r="Z162" s="129"/>
      <c r="AA162" s="129"/>
      <c r="AB162" s="129"/>
      <c r="AC162" s="128"/>
      <c r="AD162" s="294" t="str">
        <f t="shared" si="38"/>
        <v/>
      </c>
      <c r="AE162" s="61" t="str">
        <f t="shared" si="39"/>
        <v/>
      </c>
      <c r="AF162" s="61" t="str">
        <f t="shared" si="40"/>
        <v/>
      </c>
      <c r="AG162" s="61" t="str">
        <f t="shared" si="41"/>
        <v/>
      </c>
      <c r="AH162" s="61" t="str">
        <f t="shared" si="42"/>
        <v/>
      </c>
      <c r="AI162" s="66" t="str">
        <f t="shared" si="43"/>
        <v/>
      </c>
      <c r="AJ162" s="66" t="str">
        <f t="shared" si="44"/>
        <v/>
      </c>
      <c r="AK162" s="71" t="str">
        <f t="shared" si="45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2"/>
        <v/>
      </c>
      <c r="H163" s="30"/>
      <c r="I163" s="327"/>
      <c r="J163" s="74" t="str">
        <f t="shared" si="34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5"/>
        <v/>
      </c>
      <c r="S163" s="54" t="str">
        <f t="shared" si="36"/>
        <v/>
      </c>
      <c r="U163" s="123"/>
      <c r="V163" s="123"/>
      <c r="W163" s="61" t="str">
        <f t="shared" si="37"/>
        <v/>
      </c>
      <c r="X163" s="327"/>
      <c r="Y163" s="129"/>
      <c r="Z163" s="129"/>
      <c r="AA163" s="129"/>
      <c r="AB163" s="129"/>
      <c r="AC163" s="128"/>
      <c r="AD163" s="294" t="str">
        <f t="shared" si="38"/>
        <v/>
      </c>
      <c r="AE163" s="61" t="str">
        <f t="shared" si="39"/>
        <v/>
      </c>
      <c r="AF163" s="61" t="str">
        <f t="shared" si="40"/>
        <v/>
      </c>
      <c r="AG163" s="61" t="str">
        <f t="shared" si="41"/>
        <v/>
      </c>
      <c r="AH163" s="61" t="str">
        <f t="shared" si="42"/>
        <v/>
      </c>
      <c r="AI163" s="66" t="str">
        <f t="shared" si="43"/>
        <v/>
      </c>
      <c r="AJ163" s="66" t="str">
        <f t="shared" si="44"/>
        <v/>
      </c>
      <c r="AK163" s="71" t="str">
        <f t="shared" si="45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2"/>
        <v/>
      </c>
      <c r="H164" s="30"/>
      <c r="I164" s="327"/>
      <c r="J164" s="74" t="str">
        <f t="shared" si="34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5"/>
        <v/>
      </c>
      <c r="S164" s="54" t="str">
        <f t="shared" si="36"/>
        <v/>
      </c>
      <c r="U164" s="123"/>
      <c r="V164" s="123"/>
      <c r="W164" s="61" t="str">
        <f t="shared" si="37"/>
        <v/>
      </c>
      <c r="X164" s="327"/>
      <c r="Y164" s="129"/>
      <c r="Z164" s="129"/>
      <c r="AA164" s="129"/>
      <c r="AB164" s="129"/>
      <c r="AC164" s="128"/>
      <c r="AD164" s="294" t="str">
        <f t="shared" si="38"/>
        <v/>
      </c>
      <c r="AE164" s="61" t="str">
        <f t="shared" si="39"/>
        <v/>
      </c>
      <c r="AF164" s="61" t="str">
        <f t="shared" si="40"/>
        <v/>
      </c>
      <c r="AG164" s="61" t="str">
        <f t="shared" si="41"/>
        <v/>
      </c>
      <c r="AH164" s="61" t="str">
        <f t="shared" si="42"/>
        <v/>
      </c>
      <c r="AI164" s="66" t="str">
        <f t="shared" si="43"/>
        <v/>
      </c>
      <c r="AJ164" s="66" t="str">
        <f t="shared" si="44"/>
        <v/>
      </c>
      <c r="AK164" s="71" t="str">
        <f t="shared" si="45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2"/>
        <v/>
      </c>
      <c r="H165" s="30"/>
      <c r="I165" s="327"/>
      <c r="J165" s="74" t="str">
        <f t="shared" si="34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5"/>
        <v/>
      </c>
      <c r="S165" s="54" t="str">
        <f t="shared" si="36"/>
        <v/>
      </c>
      <c r="U165" s="123"/>
      <c r="V165" s="123"/>
      <c r="W165" s="61" t="str">
        <f t="shared" si="37"/>
        <v/>
      </c>
      <c r="X165" s="327"/>
      <c r="Y165" s="129"/>
      <c r="Z165" s="129"/>
      <c r="AA165" s="129"/>
      <c r="AB165" s="129"/>
      <c r="AC165" s="128"/>
      <c r="AD165" s="294" t="str">
        <f t="shared" si="38"/>
        <v/>
      </c>
      <c r="AE165" s="61" t="str">
        <f t="shared" si="39"/>
        <v/>
      </c>
      <c r="AF165" s="61" t="str">
        <f t="shared" si="40"/>
        <v/>
      </c>
      <c r="AG165" s="61" t="str">
        <f t="shared" si="41"/>
        <v/>
      </c>
      <c r="AH165" s="61" t="str">
        <f t="shared" si="42"/>
        <v/>
      </c>
      <c r="AI165" s="66" t="str">
        <f t="shared" si="43"/>
        <v/>
      </c>
      <c r="AJ165" s="66" t="str">
        <f t="shared" si="44"/>
        <v/>
      </c>
      <c r="AK165" s="71" t="str">
        <f t="shared" si="45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2"/>
        <v/>
      </c>
      <c r="H166" s="30"/>
      <c r="I166" s="327"/>
      <c r="J166" s="74" t="str">
        <f t="shared" si="34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5"/>
        <v/>
      </c>
      <c r="S166" s="54" t="str">
        <f t="shared" si="36"/>
        <v/>
      </c>
      <c r="U166" s="123"/>
      <c r="V166" s="123"/>
      <c r="W166" s="61" t="str">
        <f t="shared" si="37"/>
        <v/>
      </c>
      <c r="X166" s="327"/>
      <c r="Y166" s="129"/>
      <c r="Z166" s="129"/>
      <c r="AA166" s="129"/>
      <c r="AB166" s="129"/>
      <c r="AC166" s="128"/>
      <c r="AD166" s="294" t="str">
        <f t="shared" si="38"/>
        <v/>
      </c>
      <c r="AE166" s="61" t="str">
        <f t="shared" si="39"/>
        <v/>
      </c>
      <c r="AF166" s="61" t="str">
        <f t="shared" si="40"/>
        <v/>
      </c>
      <c r="AG166" s="61" t="str">
        <f t="shared" si="41"/>
        <v/>
      </c>
      <c r="AH166" s="61" t="str">
        <f t="shared" si="42"/>
        <v/>
      </c>
      <c r="AI166" s="66" t="str">
        <f t="shared" si="43"/>
        <v/>
      </c>
      <c r="AJ166" s="66" t="str">
        <f t="shared" si="44"/>
        <v/>
      </c>
      <c r="AK166" s="71" t="str">
        <f t="shared" si="45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2"/>
        <v/>
      </c>
      <c r="H167" s="30"/>
      <c r="I167" s="327"/>
      <c r="J167" s="74" t="str">
        <f t="shared" si="34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5"/>
        <v/>
      </c>
      <c r="S167" s="54" t="str">
        <f t="shared" si="36"/>
        <v/>
      </c>
      <c r="U167" s="123"/>
      <c r="V167" s="123"/>
      <c r="W167" s="61" t="str">
        <f t="shared" si="37"/>
        <v/>
      </c>
      <c r="X167" s="327"/>
      <c r="Y167" s="129"/>
      <c r="Z167" s="129"/>
      <c r="AA167" s="129"/>
      <c r="AB167" s="129"/>
      <c r="AC167" s="128"/>
      <c r="AD167" s="294" t="str">
        <f t="shared" si="38"/>
        <v/>
      </c>
      <c r="AE167" s="61" t="str">
        <f t="shared" si="39"/>
        <v/>
      </c>
      <c r="AF167" s="61" t="str">
        <f t="shared" si="40"/>
        <v/>
      </c>
      <c r="AG167" s="61" t="str">
        <f t="shared" si="41"/>
        <v/>
      </c>
      <c r="AH167" s="61" t="str">
        <f t="shared" si="42"/>
        <v/>
      </c>
      <c r="AI167" s="66" t="str">
        <f t="shared" si="43"/>
        <v/>
      </c>
      <c r="AJ167" s="66" t="str">
        <f t="shared" si="44"/>
        <v/>
      </c>
      <c r="AK167" s="71" t="str">
        <f t="shared" si="45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2"/>
        <v/>
      </c>
      <c r="H168" s="30"/>
      <c r="I168" s="327"/>
      <c r="J168" s="74" t="str">
        <f t="shared" si="34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5"/>
        <v/>
      </c>
      <c r="S168" s="54" t="str">
        <f t="shared" si="36"/>
        <v/>
      </c>
      <c r="U168" s="123"/>
      <c r="V168" s="123"/>
      <c r="W168" s="61" t="str">
        <f t="shared" si="37"/>
        <v/>
      </c>
      <c r="X168" s="327"/>
      <c r="Y168" s="129"/>
      <c r="Z168" s="129"/>
      <c r="AA168" s="129"/>
      <c r="AB168" s="129"/>
      <c r="AC168" s="128"/>
      <c r="AD168" s="294" t="str">
        <f t="shared" si="38"/>
        <v/>
      </c>
      <c r="AE168" s="61" t="str">
        <f t="shared" si="39"/>
        <v/>
      </c>
      <c r="AF168" s="61" t="str">
        <f t="shared" si="40"/>
        <v/>
      </c>
      <c r="AG168" s="61" t="str">
        <f t="shared" si="41"/>
        <v/>
      </c>
      <c r="AH168" s="61" t="str">
        <f t="shared" si="42"/>
        <v/>
      </c>
      <c r="AI168" s="66" t="str">
        <f t="shared" si="43"/>
        <v/>
      </c>
      <c r="AJ168" s="66" t="str">
        <f t="shared" si="44"/>
        <v/>
      </c>
      <c r="AK168" s="71" t="str">
        <f t="shared" si="45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2"/>
        <v/>
      </c>
      <c r="H169" s="30"/>
      <c r="I169" s="327"/>
      <c r="J169" s="74" t="str">
        <f t="shared" si="34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5"/>
        <v/>
      </c>
      <c r="S169" s="54" t="str">
        <f t="shared" si="36"/>
        <v/>
      </c>
      <c r="U169" s="123"/>
      <c r="V169" s="123"/>
      <c r="W169" s="61" t="str">
        <f t="shared" si="37"/>
        <v/>
      </c>
      <c r="X169" s="327"/>
      <c r="Y169" s="129"/>
      <c r="Z169" s="129"/>
      <c r="AA169" s="129"/>
      <c r="AB169" s="129"/>
      <c r="AC169" s="128"/>
      <c r="AD169" s="294" t="str">
        <f t="shared" si="38"/>
        <v/>
      </c>
      <c r="AE169" s="61" t="str">
        <f t="shared" si="39"/>
        <v/>
      </c>
      <c r="AF169" s="61" t="str">
        <f t="shared" si="40"/>
        <v/>
      </c>
      <c r="AG169" s="61" t="str">
        <f t="shared" si="41"/>
        <v/>
      </c>
      <c r="AH169" s="61" t="str">
        <f t="shared" si="42"/>
        <v/>
      </c>
      <c r="AI169" s="66" t="str">
        <f t="shared" si="43"/>
        <v/>
      </c>
      <c r="AJ169" s="66" t="str">
        <f t="shared" si="44"/>
        <v/>
      </c>
      <c r="AK169" s="71" t="str">
        <f t="shared" si="45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2"/>
        <v/>
      </c>
      <c r="H170" s="30"/>
      <c r="I170" s="327"/>
      <c r="J170" s="74" t="str">
        <f t="shared" si="34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5"/>
        <v/>
      </c>
      <c r="S170" s="54" t="str">
        <f t="shared" si="36"/>
        <v/>
      </c>
      <c r="U170" s="123"/>
      <c r="V170" s="123"/>
      <c r="W170" s="61" t="str">
        <f t="shared" si="37"/>
        <v/>
      </c>
      <c r="X170" s="327"/>
      <c r="Y170" s="129"/>
      <c r="Z170" s="129"/>
      <c r="AA170" s="129"/>
      <c r="AB170" s="129"/>
      <c r="AC170" s="128"/>
      <c r="AD170" s="294" t="str">
        <f t="shared" si="38"/>
        <v/>
      </c>
      <c r="AE170" s="61" t="str">
        <f t="shared" si="39"/>
        <v/>
      </c>
      <c r="AF170" s="61" t="str">
        <f t="shared" si="40"/>
        <v/>
      </c>
      <c r="AG170" s="61" t="str">
        <f t="shared" si="41"/>
        <v/>
      </c>
      <c r="AH170" s="61" t="str">
        <f t="shared" si="42"/>
        <v/>
      </c>
      <c r="AI170" s="66" t="str">
        <f t="shared" si="43"/>
        <v/>
      </c>
      <c r="AJ170" s="66" t="str">
        <f t="shared" si="44"/>
        <v/>
      </c>
      <c r="AK170" s="71" t="str">
        <f t="shared" si="45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2"/>
        <v/>
      </c>
      <c r="H171" s="30"/>
      <c r="I171" s="327"/>
      <c r="J171" s="74" t="str">
        <f t="shared" si="34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5"/>
        <v/>
      </c>
      <c r="S171" s="54" t="str">
        <f t="shared" si="36"/>
        <v/>
      </c>
      <c r="U171" s="123"/>
      <c r="V171" s="123"/>
      <c r="W171" s="61" t="str">
        <f t="shared" si="37"/>
        <v/>
      </c>
      <c r="X171" s="327"/>
      <c r="Y171" s="129"/>
      <c r="Z171" s="129"/>
      <c r="AA171" s="129"/>
      <c r="AB171" s="129"/>
      <c r="AC171" s="128"/>
      <c r="AD171" s="294" t="str">
        <f t="shared" si="38"/>
        <v/>
      </c>
      <c r="AE171" s="61" t="str">
        <f t="shared" si="39"/>
        <v/>
      </c>
      <c r="AF171" s="61" t="str">
        <f t="shared" si="40"/>
        <v/>
      </c>
      <c r="AG171" s="61" t="str">
        <f t="shared" si="41"/>
        <v/>
      </c>
      <c r="AH171" s="61" t="str">
        <f t="shared" si="42"/>
        <v/>
      </c>
      <c r="AI171" s="66" t="str">
        <f t="shared" si="43"/>
        <v/>
      </c>
      <c r="AJ171" s="66" t="str">
        <f t="shared" si="44"/>
        <v/>
      </c>
      <c r="AK171" s="71" t="str">
        <f t="shared" si="45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2"/>
        <v/>
      </c>
      <c r="H172" s="30"/>
      <c r="I172" s="327"/>
      <c r="J172" s="74" t="str">
        <f t="shared" si="34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5"/>
        <v/>
      </c>
      <c r="S172" s="54" t="str">
        <f t="shared" si="36"/>
        <v/>
      </c>
      <c r="U172" s="123"/>
      <c r="V172" s="123"/>
      <c r="W172" s="61" t="str">
        <f t="shared" si="37"/>
        <v/>
      </c>
      <c r="X172" s="327"/>
      <c r="Y172" s="129"/>
      <c r="Z172" s="129"/>
      <c r="AA172" s="129"/>
      <c r="AB172" s="129"/>
      <c r="AC172" s="128"/>
      <c r="AD172" s="294" t="str">
        <f t="shared" si="38"/>
        <v/>
      </c>
      <c r="AE172" s="61" t="str">
        <f t="shared" si="39"/>
        <v/>
      </c>
      <c r="AF172" s="61" t="str">
        <f t="shared" si="40"/>
        <v/>
      </c>
      <c r="AG172" s="61" t="str">
        <f t="shared" si="41"/>
        <v/>
      </c>
      <c r="AH172" s="61" t="str">
        <f t="shared" si="42"/>
        <v/>
      </c>
      <c r="AI172" s="66" t="str">
        <f t="shared" si="43"/>
        <v/>
      </c>
      <c r="AJ172" s="66" t="str">
        <f t="shared" si="44"/>
        <v/>
      </c>
      <c r="AK172" s="71" t="str">
        <f t="shared" si="45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2"/>
        <v/>
      </c>
      <c r="H173" s="30"/>
      <c r="I173" s="327"/>
      <c r="J173" s="74" t="str">
        <f t="shared" si="34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5"/>
        <v/>
      </c>
      <c r="S173" s="54" t="str">
        <f t="shared" si="36"/>
        <v/>
      </c>
      <c r="U173" s="123"/>
      <c r="V173" s="123"/>
      <c r="W173" s="61" t="str">
        <f t="shared" si="37"/>
        <v/>
      </c>
      <c r="X173" s="327"/>
      <c r="Y173" s="129"/>
      <c r="Z173" s="129"/>
      <c r="AA173" s="129"/>
      <c r="AB173" s="129"/>
      <c r="AC173" s="128"/>
      <c r="AD173" s="294" t="str">
        <f t="shared" si="38"/>
        <v/>
      </c>
      <c r="AE173" s="61" t="str">
        <f t="shared" si="39"/>
        <v/>
      </c>
      <c r="AF173" s="61" t="str">
        <f t="shared" si="40"/>
        <v/>
      </c>
      <c r="AG173" s="61" t="str">
        <f t="shared" si="41"/>
        <v/>
      </c>
      <c r="AH173" s="61" t="str">
        <f t="shared" si="42"/>
        <v/>
      </c>
      <c r="AI173" s="66" t="str">
        <f t="shared" si="43"/>
        <v/>
      </c>
      <c r="AJ173" s="66" t="str">
        <f t="shared" si="44"/>
        <v/>
      </c>
      <c r="AK173" s="71" t="str">
        <f t="shared" si="45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2"/>
        <v/>
      </c>
      <c r="H174" s="30"/>
      <c r="I174" s="327"/>
      <c r="J174" s="74" t="str">
        <f t="shared" si="34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5"/>
        <v/>
      </c>
      <c r="S174" s="54" t="str">
        <f t="shared" si="36"/>
        <v/>
      </c>
      <c r="U174" s="123"/>
      <c r="V174" s="123"/>
      <c r="W174" s="61" t="str">
        <f t="shared" si="37"/>
        <v/>
      </c>
      <c r="X174" s="327"/>
      <c r="Y174" s="129"/>
      <c r="Z174" s="129"/>
      <c r="AA174" s="129"/>
      <c r="AB174" s="129"/>
      <c r="AC174" s="128"/>
      <c r="AD174" s="294" t="str">
        <f t="shared" si="38"/>
        <v/>
      </c>
      <c r="AE174" s="61" t="str">
        <f t="shared" si="39"/>
        <v/>
      </c>
      <c r="AF174" s="61" t="str">
        <f t="shared" si="40"/>
        <v/>
      </c>
      <c r="AG174" s="61" t="str">
        <f t="shared" si="41"/>
        <v/>
      </c>
      <c r="AH174" s="61" t="str">
        <f t="shared" si="42"/>
        <v/>
      </c>
      <c r="AI174" s="66" t="str">
        <f t="shared" si="43"/>
        <v/>
      </c>
      <c r="AJ174" s="66" t="str">
        <f t="shared" si="44"/>
        <v/>
      </c>
      <c r="AK174" s="71" t="str">
        <f t="shared" si="45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2"/>
        <v/>
      </c>
      <c r="H175" s="30"/>
      <c r="I175" s="327"/>
      <c r="J175" s="74" t="str">
        <f t="shared" si="34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5"/>
        <v/>
      </c>
      <c r="S175" s="54" t="str">
        <f t="shared" si="36"/>
        <v/>
      </c>
      <c r="U175" s="123"/>
      <c r="V175" s="123"/>
      <c r="W175" s="61" t="str">
        <f t="shared" si="37"/>
        <v/>
      </c>
      <c r="X175" s="327"/>
      <c r="Y175" s="129"/>
      <c r="Z175" s="129"/>
      <c r="AA175" s="129"/>
      <c r="AB175" s="129"/>
      <c r="AC175" s="128"/>
      <c r="AD175" s="294" t="str">
        <f t="shared" si="38"/>
        <v/>
      </c>
      <c r="AE175" s="61" t="str">
        <f t="shared" si="39"/>
        <v/>
      </c>
      <c r="AF175" s="61" t="str">
        <f t="shared" si="40"/>
        <v/>
      </c>
      <c r="AG175" s="61" t="str">
        <f t="shared" si="41"/>
        <v/>
      </c>
      <c r="AH175" s="61" t="str">
        <f t="shared" si="42"/>
        <v/>
      </c>
      <c r="AI175" s="66" t="str">
        <f t="shared" si="43"/>
        <v/>
      </c>
      <c r="AJ175" s="66" t="str">
        <f t="shared" si="44"/>
        <v/>
      </c>
      <c r="AK175" s="71" t="str">
        <f t="shared" si="45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2"/>
        <v/>
      </c>
      <c r="H176" s="30"/>
      <c r="I176" s="327"/>
      <c r="J176" s="74" t="str">
        <f t="shared" si="34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5"/>
        <v/>
      </c>
      <c r="S176" s="54" t="str">
        <f t="shared" si="36"/>
        <v/>
      </c>
      <c r="U176" s="123"/>
      <c r="V176" s="123"/>
      <c r="W176" s="61" t="str">
        <f t="shared" si="37"/>
        <v/>
      </c>
      <c r="X176" s="327"/>
      <c r="Y176" s="129"/>
      <c r="Z176" s="129"/>
      <c r="AA176" s="129"/>
      <c r="AB176" s="129"/>
      <c r="AC176" s="128"/>
      <c r="AD176" s="294" t="str">
        <f t="shared" si="38"/>
        <v/>
      </c>
      <c r="AE176" s="61" t="str">
        <f t="shared" si="39"/>
        <v/>
      </c>
      <c r="AF176" s="61" t="str">
        <f t="shared" si="40"/>
        <v/>
      </c>
      <c r="AG176" s="61" t="str">
        <f t="shared" si="41"/>
        <v/>
      </c>
      <c r="AH176" s="61" t="str">
        <f t="shared" si="42"/>
        <v/>
      </c>
      <c r="AI176" s="66" t="str">
        <f t="shared" si="43"/>
        <v/>
      </c>
      <c r="AJ176" s="66" t="str">
        <f t="shared" si="44"/>
        <v/>
      </c>
      <c r="AK176" s="71" t="str">
        <f t="shared" si="45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2"/>
        <v/>
      </c>
      <c r="H177" s="30"/>
      <c r="I177" s="327"/>
      <c r="J177" s="74" t="str">
        <f t="shared" si="34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5"/>
        <v/>
      </c>
      <c r="S177" s="54" t="str">
        <f t="shared" si="36"/>
        <v/>
      </c>
      <c r="U177" s="123"/>
      <c r="V177" s="123"/>
      <c r="W177" s="61" t="str">
        <f t="shared" si="37"/>
        <v/>
      </c>
      <c r="X177" s="327"/>
      <c r="Y177" s="129"/>
      <c r="Z177" s="129"/>
      <c r="AA177" s="129"/>
      <c r="AB177" s="129"/>
      <c r="AC177" s="128"/>
      <c r="AD177" s="294" t="str">
        <f t="shared" si="38"/>
        <v/>
      </c>
      <c r="AE177" s="61" t="str">
        <f t="shared" si="39"/>
        <v/>
      </c>
      <c r="AF177" s="61" t="str">
        <f t="shared" si="40"/>
        <v/>
      </c>
      <c r="AG177" s="61" t="str">
        <f t="shared" si="41"/>
        <v/>
      </c>
      <c r="AH177" s="61" t="str">
        <f t="shared" si="42"/>
        <v/>
      </c>
      <c r="AI177" s="66" t="str">
        <f t="shared" si="43"/>
        <v/>
      </c>
      <c r="AJ177" s="66" t="str">
        <f t="shared" si="44"/>
        <v/>
      </c>
      <c r="AK177" s="71" t="str">
        <f t="shared" si="45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2"/>
        <v/>
      </c>
      <c r="H178" s="30"/>
      <c r="I178" s="327"/>
      <c r="J178" s="74" t="str">
        <f t="shared" si="34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5"/>
        <v/>
      </c>
      <c r="S178" s="54" t="str">
        <f t="shared" si="36"/>
        <v/>
      </c>
      <c r="U178" s="123"/>
      <c r="V178" s="123"/>
      <c r="W178" s="61" t="str">
        <f t="shared" si="37"/>
        <v/>
      </c>
      <c r="X178" s="327"/>
      <c r="Y178" s="129"/>
      <c r="Z178" s="129"/>
      <c r="AA178" s="129"/>
      <c r="AB178" s="129"/>
      <c r="AC178" s="128"/>
      <c r="AD178" s="294" t="str">
        <f t="shared" si="38"/>
        <v/>
      </c>
      <c r="AE178" s="61" t="str">
        <f t="shared" si="39"/>
        <v/>
      </c>
      <c r="AF178" s="61" t="str">
        <f t="shared" si="40"/>
        <v/>
      </c>
      <c r="AG178" s="61" t="str">
        <f t="shared" si="41"/>
        <v/>
      </c>
      <c r="AH178" s="61" t="str">
        <f t="shared" si="42"/>
        <v/>
      </c>
      <c r="AI178" s="66" t="str">
        <f t="shared" si="43"/>
        <v/>
      </c>
      <c r="AJ178" s="66" t="str">
        <f t="shared" si="44"/>
        <v/>
      </c>
      <c r="AK178" s="71" t="str">
        <f t="shared" si="45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2"/>
        <v/>
      </c>
      <c r="H179" s="30"/>
      <c r="I179" s="327"/>
      <c r="J179" s="74" t="str">
        <f t="shared" si="34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5"/>
        <v/>
      </c>
      <c r="S179" s="54" t="str">
        <f t="shared" si="36"/>
        <v/>
      </c>
      <c r="U179" s="123"/>
      <c r="V179" s="123"/>
      <c r="W179" s="61" t="str">
        <f t="shared" si="37"/>
        <v/>
      </c>
      <c r="X179" s="327"/>
      <c r="Y179" s="129"/>
      <c r="Z179" s="129"/>
      <c r="AA179" s="129"/>
      <c r="AB179" s="129"/>
      <c r="AC179" s="128"/>
      <c r="AD179" s="294" t="str">
        <f t="shared" si="38"/>
        <v/>
      </c>
      <c r="AE179" s="61" t="str">
        <f t="shared" si="39"/>
        <v/>
      </c>
      <c r="AF179" s="61" t="str">
        <f t="shared" si="40"/>
        <v/>
      </c>
      <c r="AG179" s="61" t="str">
        <f t="shared" si="41"/>
        <v/>
      </c>
      <c r="AH179" s="61" t="str">
        <f t="shared" si="42"/>
        <v/>
      </c>
      <c r="AI179" s="66" t="str">
        <f t="shared" si="43"/>
        <v/>
      </c>
      <c r="AJ179" s="66" t="str">
        <f t="shared" si="44"/>
        <v/>
      </c>
      <c r="AK179" s="71" t="str">
        <f t="shared" si="45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2"/>
        <v/>
      </c>
      <c r="H180" s="30"/>
      <c r="I180" s="327"/>
      <c r="J180" s="74" t="str">
        <f t="shared" si="34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5"/>
        <v/>
      </c>
      <c r="S180" s="54" t="str">
        <f t="shared" si="36"/>
        <v/>
      </c>
      <c r="U180" s="123"/>
      <c r="V180" s="123"/>
      <c r="W180" s="61" t="str">
        <f t="shared" si="37"/>
        <v/>
      </c>
      <c r="X180" s="327"/>
      <c r="Y180" s="129"/>
      <c r="Z180" s="129"/>
      <c r="AA180" s="129"/>
      <c r="AB180" s="129"/>
      <c r="AC180" s="128"/>
      <c r="AD180" s="294" t="str">
        <f t="shared" si="38"/>
        <v/>
      </c>
      <c r="AE180" s="61" t="str">
        <f t="shared" si="39"/>
        <v/>
      </c>
      <c r="AF180" s="61" t="str">
        <f t="shared" si="40"/>
        <v/>
      </c>
      <c r="AG180" s="61" t="str">
        <f t="shared" si="41"/>
        <v/>
      </c>
      <c r="AH180" s="61" t="str">
        <f t="shared" si="42"/>
        <v/>
      </c>
      <c r="AI180" s="66" t="str">
        <f t="shared" si="43"/>
        <v/>
      </c>
      <c r="AJ180" s="66" t="str">
        <f t="shared" si="44"/>
        <v/>
      </c>
      <c r="AK180" s="71" t="str">
        <f t="shared" si="45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2"/>
        <v/>
      </c>
      <c r="H181" s="30"/>
      <c r="I181" s="327"/>
      <c r="J181" s="74" t="str">
        <f t="shared" si="34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5"/>
        <v/>
      </c>
      <c r="S181" s="54" t="str">
        <f t="shared" si="36"/>
        <v/>
      </c>
      <c r="U181" s="123"/>
      <c r="V181" s="123"/>
      <c r="W181" s="61" t="str">
        <f t="shared" si="37"/>
        <v/>
      </c>
      <c r="X181" s="327"/>
      <c r="Y181" s="129"/>
      <c r="Z181" s="129"/>
      <c r="AA181" s="129"/>
      <c r="AB181" s="129"/>
      <c r="AC181" s="128"/>
      <c r="AD181" s="294" t="str">
        <f t="shared" si="38"/>
        <v/>
      </c>
      <c r="AE181" s="61" t="str">
        <f t="shared" si="39"/>
        <v/>
      </c>
      <c r="AF181" s="61" t="str">
        <f t="shared" si="40"/>
        <v/>
      </c>
      <c r="AG181" s="61" t="str">
        <f t="shared" si="41"/>
        <v/>
      </c>
      <c r="AH181" s="61" t="str">
        <f t="shared" si="42"/>
        <v/>
      </c>
      <c r="AI181" s="66" t="str">
        <f t="shared" si="43"/>
        <v/>
      </c>
      <c r="AJ181" s="66" t="str">
        <f t="shared" si="44"/>
        <v/>
      </c>
      <c r="AK181" s="71" t="str">
        <f t="shared" si="45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2"/>
        <v/>
      </c>
      <c r="H182" s="30"/>
      <c r="I182" s="327"/>
      <c r="J182" s="74" t="str">
        <f t="shared" si="34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5"/>
        <v/>
      </c>
      <c r="S182" s="54" t="str">
        <f t="shared" si="36"/>
        <v/>
      </c>
      <c r="U182" s="123"/>
      <c r="V182" s="123"/>
      <c r="W182" s="61" t="str">
        <f t="shared" si="37"/>
        <v/>
      </c>
      <c r="X182" s="327"/>
      <c r="Y182" s="129"/>
      <c r="Z182" s="129"/>
      <c r="AA182" s="129"/>
      <c r="AB182" s="129"/>
      <c r="AC182" s="128"/>
      <c r="AD182" s="294" t="str">
        <f t="shared" si="38"/>
        <v/>
      </c>
      <c r="AE182" s="61" t="str">
        <f t="shared" si="39"/>
        <v/>
      </c>
      <c r="AF182" s="61" t="str">
        <f t="shared" si="40"/>
        <v/>
      </c>
      <c r="AG182" s="61" t="str">
        <f t="shared" si="41"/>
        <v/>
      </c>
      <c r="AH182" s="61" t="str">
        <f t="shared" si="42"/>
        <v/>
      </c>
      <c r="AI182" s="66" t="str">
        <f t="shared" si="43"/>
        <v/>
      </c>
      <c r="AJ182" s="66" t="str">
        <f t="shared" si="44"/>
        <v/>
      </c>
      <c r="AK182" s="71" t="str">
        <f t="shared" si="45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2"/>
        <v/>
      </c>
      <c r="H183" s="30" t="str">
        <f t="shared" si="33"/>
        <v>-</v>
      </c>
      <c r="I183" s="327"/>
      <c r="J183" s="74" t="str">
        <f t="shared" si="34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5"/>
        <v/>
      </c>
      <c r="S183" s="54" t="str">
        <f t="shared" si="36"/>
        <v/>
      </c>
      <c r="U183" s="123"/>
      <c r="V183" s="123"/>
      <c r="W183" s="61" t="str">
        <f t="shared" si="37"/>
        <v/>
      </c>
      <c r="X183" s="327"/>
      <c r="Y183" s="129"/>
      <c r="Z183" s="129"/>
      <c r="AA183" s="129"/>
      <c r="AB183" s="129"/>
      <c r="AC183" s="128"/>
      <c r="AD183" s="294" t="str">
        <f t="shared" si="38"/>
        <v/>
      </c>
      <c r="AE183" s="61" t="str">
        <f t="shared" si="39"/>
        <v/>
      </c>
      <c r="AF183" s="61" t="str">
        <f t="shared" si="40"/>
        <v/>
      </c>
      <c r="AG183" s="61" t="str">
        <f t="shared" si="41"/>
        <v/>
      </c>
      <c r="AH183" s="61" t="str">
        <f t="shared" si="42"/>
        <v/>
      </c>
      <c r="AI183" s="66" t="str">
        <f t="shared" si="43"/>
        <v/>
      </c>
      <c r="AJ183" s="66" t="str">
        <f t="shared" si="44"/>
        <v/>
      </c>
      <c r="AK183" s="71" t="str">
        <f t="shared" si="45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2"/>
        <v/>
      </c>
      <c r="H184" s="30" t="str">
        <f t="shared" si="33"/>
        <v>-</v>
      </c>
      <c r="I184" s="327"/>
      <c r="J184" s="74" t="str">
        <f t="shared" si="34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5"/>
        <v/>
      </c>
      <c r="S184" s="54" t="str">
        <f t="shared" si="36"/>
        <v/>
      </c>
      <c r="U184" s="123"/>
      <c r="V184" s="123"/>
      <c r="W184" s="61" t="str">
        <f t="shared" si="37"/>
        <v/>
      </c>
      <c r="X184" s="327"/>
      <c r="Y184" s="129"/>
      <c r="Z184" s="129"/>
      <c r="AA184" s="129"/>
      <c r="AB184" s="129"/>
      <c r="AC184" s="128"/>
      <c r="AD184" s="294" t="str">
        <f t="shared" si="38"/>
        <v/>
      </c>
      <c r="AE184" s="61" t="str">
        <f t="shared" si="39"/>
        <v/>
      </c>
      <c r="AF184" s="61" t="str">
        <f t="shared" si="40"/>
        <v/>
      </c>
      <c r="AG184" s="61" t="str">
        <f t="shared" si="41"/>
        <v/>
      </c>
      <c r="AH184" s="61" t="str">
        <f t="shared" si="42"/>
        <v/>
      </c>
      <c r="AI184" s="66" t="str">
        <f t="shared" si="43"/>
        <v/>
      </c>
      <c r="AJ184" s="66" t="str">
        <f t="shared" si="44"/>
        <v/>
      </c>
      <c r="AK184" s="71" t="str">
        <f t="shared" si="45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2"/>
        <v/>
      </c>
      <c r="H185" s="30" t="str">
        <f t="shared" si="33"/>
        <v>-</v>
      </c>
      <c r="I185" s="327"/>
      <c r="J185" s="74" t="str">
        <f t="shared" si="34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5"/>
        <v/>
      </c>
      <c r="S185" s="54" t="str">
        <f t="shared" si="36"/>
        <v/>
      </c>
      <c r="U185" s="123"/>
      <c r="V185" s="123"/>
      <c r="W185" s="61" t="str">
        <f t="shared" si="37"/>
        <v/>
      </c>
      <c r="X185" s="327"/>
      <c r="Y185" s="129"/>
      <c r="Z185" s="129"/>
      <c r="AA185" s="129"/>
      <c r="AB185" s="129"/>
      <c r="AC185" s="128"/>
      <c r="AD185" s="294" t="str">
        <f t="shared" si="38"/>
        <v/>
      </c>
      <c r="AE185" s="61" t="str">
        <f t="shared" si="39"/>
        <v/>
      </c>
      <c r="AF185" s="61" t="str">
        <f t="shared" si="40"/>
        <v/>
      </c>
      <c r="AG185" s="61" t="str">
        <f t="shared" si="41"/>
        <v/>
      </c>
      <c r="AH185" s="61" t="str">
        <f t="shared" si="42"/>
        <v/>
      </c>
      <c r="AI185" s="66" t="str">
        <f t="shared" si="43"/>
        <v/>
      </c>
      <c r="AJ185" s="66" t="str">
        <f t="shared" si="44"/>
        <v/>
      </c>
      <c r="AK185" s="71" t="str">
        <f t="shared" si="45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2"/>
        <v/>
      </c>
      <c r="H186" s="30" t="str">
        <f t="shared" si="33"/>
        <v>-</v>
      </c>
      <c r="I186" s="327"/>
      <c r="J186" s="74" t="str">
        <f t="shared" si="34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5"/>
        <v/>
      </c>
      <c r="S186" s="54" t="str">
        <f t="shared" si="36"/>
        <v/>
      </c>
      <c r="U186" s="123"/>
      <c r="V186" s="123"/>
      <c r="W186" s="61" t="str">
        <f t="shared" si="37"/>
        <v/>
      </c>
      <c r="X186" s="327"/>
      <c r="Y186" s="129"/>
      <c r="Z186" s="129"/>
      <c r="AA186" s="129"/>
      <c r="AB186" s="129"/>
      <c r="AC186" s="128"/>
      <c r="AD186" s="294" t="str">
        <f t="shared" si="38"/>
        <v/>
      </c>
      <c r="AE186" s="61" t="str">
        <f t="shared" si="39"/>
        <v/>
      </c>
      <c r="AF186" s="61" t="str">
        <f t="shared" si="40"/>
        <v/>
      </c>
      <c r="AG186" s="61" t="str">
        <f t="shared" si="41"/>
        <v/>
      </c>
      <c r="AH186" s="61" t="str">
        <f t="shared" si="42"/>
        <v/>
      </c>
      <c r="AI186" s="66" t="str">
        <f t="shared" si="43"/>
        <v/>
      </c>
      <c r="AJ186" s="66" t="str">
        <f t="shared" si="44"/>
        <v/>
      </c>
      <c r="AK186" s="71" t="str">
        <f t="shared" si="45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2"/>
        <v/>
      </c>
      <c r="H187" s="30" t="str">
        <f t="shared" si="33"/>
        <v>-</v>
      </c>
      <c r="I187" s="327"/>
      <c r="J187" s="74" t="str">
        <f t="shared" si="34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5"/>
        <v/>
      </c>
      <c r="S187" s="54" t="str">
        <f t="shared" si="36"/>
        <v/>
      </c>
      <c r="U187" s="123"/>
      <c r="V187" s="123"/>
      <c r="W187" s="61" t="str">
        <f t="shared" si="37"/>
        <v/>
      </c>
      <c r="X187" s="327"/>
      <c r="Y187" s="129"/>
      <c r="Z187" s="129"/>
      <c r="AA187" s="129"/>
      <c r="AB187" s="129"/>
      <c r="AC187" s="128"/>
      <c r="AD187" s="294" t="str">
        <f t="shared" si="38"/>
        <v/>
      </c>
      <c r="AE187" s="61" t="str">
        <f t="shared" si="39"/>
        <v/>
      </c>
      <c r="AF187" s="61" t="str">
        <f t="shared" si="40"/>
        <v/>
      </c>
      <c r="AG187" s="61" t="str">
        <f t="shared" si="41"/>
        <v/>
      </c>
      <c r="AH187" s="61" t="str">
        <f t="shared" si="42"/>
        <v/>
      </c>
      <c r="AI187" s="66" t="str">
        <f t="shared" si="43"/>
        <v/>
      </c>
      <c r="AJ187" s="66" t="str">
        <f t="shared" si="44"/>
        <v/>
      </c>
      <c r="AK187" s="71" t="str">
        <f t="shared" si="45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2"/>
        <v/>
      </c>
      <c r="H188" s="30" t="str">
        <f t="shared" si="33"/>
        <v>-</v>
      </c>
      <c r="I188" s="327"/>
      <c r="J188" s="74" t="str">
        <f t="shared" si="34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5"/>
        <v/>
      </c>
      <c r="S188" s="54" t="str">
        <f t="shared" si="36"/>
        <v/>
      </c>
      <c r="U188" s="123"/>
      <c r="V188" s="123"/>
      <c r="W188" s="61" t="str">
        <f t="shared" si="37"/>
        <v/>
      </c>
      <c r="X188" s="327"/>
      <c r="Y188" s="129"/>
      <c r="Z188" s="129"/>
      <c r="AA188" s="129"/>
      <c r="AB188" s="129"/>
      <c r="AC188" s="128"/>
      <c r="AD188" s="294" t="str">
        <f t="shared" si="38"/>
        <v/>
      </c>
      <c r="AE188" s="61" t="str">
        <f t="shared" si="39"/>
        <v/>
      </c>
      <c r="AF188" s="61" t="str">
        <f t="shared" si="40"/>
        <v/>
      </c>
      <c r="AG188" s="61" t="str">
        <f t="shared" si="41"/>
        <v/>
      </c>
      <c r="AH188" s="61" t="str">
        <f t="shared" si="42"/>
        <v/>
      </c>
      <c r="AI188" s="66" t="str">
        <f t="shared" si="43"/>
        <v/>
      </c>
      <c r="AJ188" s="66" t="str">
        <f t="shared" si="44"/>
        <v/>
      </c>
      <c r="AK188" s="71" t="str">
        <f t="shared" si="45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2"/>
        <v/>
      </c>
      <c r="H189" s="30" t="str">
        <f t="shared" si="33"/>
        <v>-</v>
      </c>
      <c r="I189" s="327"/>
      <c r="J189" s="74" t="str">
        <f t="shared" si="34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5"/>
        <v/>
      </c>
      <c r="S189" s="54" t="str">
        <f t="shared" si="36"/>
        <v/>
      </c>
      <c r="U189" s="123"/>
      <c r="V189" s="123"/>
      <c r="W189" s="61" t="str">
        <f t="shared" si="37"/>
        <v/>
      </c>
      <c r="X189" s="327"/>
      <c r="Y189" s="129"/>
      <c r="Z189" s="129"/>
      <c r="AA189" s="129"/>
      <c r="AB189" s="129"/>
      <c r="AC189" s="128"/>
      <c r="AD189" s="294" t="str">
        <f t="shared" si="38"/>
        <v/>
      </c>
      <c r="AE189" s="61" t="str">
        <f t="shared" si="39"/>
        <v/>
      </c>
      <c r="AF189" s="61" t="str">
        <f t="shared" si="40"/>
        <v/>
      </c>
      <c r="AG189" s="61" t="str">
        <f t="shared" si="41"/>
        <v/>
      </c>
      <c r="AH189" s="61" t="str">
        <f t="shared" si="42"/>
        <v/>
      </c>
      <c r="AI189" s="66" t="str">
        <f t="shared" si="43"/>
        <v/>
      </c>
      <c r="AJ189" s="66" t="str">
        <f t="shared" si="44"/>
        <v/>
      </c>
      <c r="AK189" s="71" t="str">
        <f t="shared" si="45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2"/>
        <v/>
      </c>
      <c r="H190" s="30" t="str">
        <f t="shared" si="33"/>
        <v>-</v>
      </c>
      <c r="I190" s="328"/>
      <c r="J190" s="74" t="str">
        <f t="shared" si="34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5"/>
        <v/>
      </c>
      <c r="S190" s="54" t="str">
        <f t="shared" si="36"/>
        <v/>
      </c>
      <c r="U190" s="123"/>
      <c r="V190" s="123"/>
      <c r="W190" s="61" t="str">
        <f t="shared" si="37"/>
        <v/>
      </c>
      <c r="X190" s="327"/>
      <c r="Y190" s="129"/>
      <c r="Z190" s="129"/>
      <c r="AA190" s="129"/>
      <c r="AB190" s="129"/>
      <c r="AC190" s="128"/>
      <c r="AD190" s="294" t="str">
        <f t="shared" si="38"/>
        <v/>
      </c>
      <c r="AE190" s="61" t="str">
        <f t="shared" si="39"/>
        <v/>
      </c>
      <c r="AF190" s="61" t="str">
        <f t="shared" si="40"/>
        <v/>
      </c>
      <c r="AG190" s="61" t="str">
        <f t="shared" si="41"/>
        <v/>
      </c>
      <c r="AH190" s="61" t="str">
        <f t="shared" si="42"/>
        <v/>
      </c>
      <c r="AI190" s="66" t="str">
        <f t="shared" si="43"/>
        <v/>
      </c>
      <c r="AJ190" s="66" t="str">
        <f t="shared" si="44"/>
        <v/>
      </c>
      <c r="AK190" s="71" t="str">
        <f t="shared" si="45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2"/>
        <v/>
      </c>
      <c r="H191" s="30" t="str">
        <f t="shared" si="33"/>
        <v>-</v>
      </c>
      <c r="I191" s="328"/>
      <c r="J191" s="74" t="str">
        <f t="shared" si="34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5"/>
        <v/>
      </c>
      <c r="S191" s="54" t="str">
        <f t="shared" si="36"/>
        <v/>
      </c>
      <c r="U191" s="123"/>
      <c r="V191" s="123"/>
      <c r="W191" s="61" t="str">
        <f t="shared" si="37"/>
        <v/>
      </c>
      <c r="X191" s="327"/>
      <c r="Y191" s="129"/>
      <c r="Z191" s="129"/>
      <c r="AA191" s="129"/>
      <c r="AB191" s="129"/>
      <c r="AC191" s="128"/>
      <c r="AD191" s="294" t="str">
        <f t="shared" si="38"/>
        <v/>
      </c>
      <c r="AE191" s="61" t="str">
        <f t="shared" si="39"/>
        <v/>
      </c>
      <c r="AF191" s="61" t="str">
        <f t="shared" si="40"/>
        <v/>
      </c>
      <c r="AG191" s="61" t="str">
        <f t="shared" si="41"/>
        <v/>
      </c>
      <c r="AH191" s="61" t="str">
        <f t="shared" si="42"/>
        <v/>
      </c>
      <c r="AI191" s="66" t="str">
        <f t="shared" si="43"/>
        <v/>
      </c>
      <c r="AJ191" s="66" t="str">
        <f t="shared" si="44"/>
        <v/>
      </c>
      <c r="AK191" s="71" t="str">
        <f t="shared" si="45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2"/>
        <v/>
      </c>
      <c r="H192" s="30" t="str">
        <f t="shared" si="33"/>
        <v>-</v>
      </c>
      <c r="I192" s="328"/>
      <c r="J192" s="74" t="str">
        <f t="shared" si="34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5"/>
        <v/>
      </c>
      <c r="S192" s="54" t="str">
        <f t="shared" si="36"/>
        <v/>
      </c>
      <c r="U192" s="123"/>
      <c r="V192" s="123"/>
      <c r="W192" s="61" t="str">
        <f t="shared" si="37"/>
        <v/>
      </c>
      <c r="X192" s="327"/>
      <c r="Y192" s="129"/>
      <c r="Z192" s="129"/>
      <c r="AA192" s="129"/>
      <c r="AB192" s="129"/>
      <c r="AC192" s="128"/>
      <c r="AD192" s="294" t="str">
        <f t="shared" si="38"/>
        <v/>
      </c>
      <c r="AE192" s="61" t="str">
        <f t="shared" si="39"/>
        <v/>
      </c>
      <c r="AF192" s="61" t="str">
        <f t="shared" si="40"/>
        <v/>
      </c>
      <c r="AG192" s="61" t="str">
        <f t="shared" si="41"/>
        <v/>
      </c>
      <c r="AH192" s="61" t="str">
        <f t="shared" si="42"/>
        <v/>
      </c>
      <c r="AI192" s="66" t="str">
        <f t="shared" si="43"/>
        <v/>
      </c>
      <c r="AJ192" s="66" t="str">
        <f t="shared" si="44"/>
        <v/>
      </c>
      <c r="AK192" s="71" t="str">
        <f t="shared" si="45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2"/>
        <v/>
      </c>
      <c r="H193" s="30" t="str">
        <f t="shared" si="33"/>
        <v>-</v>
      </c>
      <c r="I193" s="328"/>
      <c r="J193" s="74" t="str">
        <f t="shared" si="34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5"/>
        <v/>
      </c>
      <c r="S193" s="54" t="str">
        <f t="shared" si="36"/>
        <v/>
      </c>
      <c r="U193" s="123"/>
      <c r="V193" s="123"/>
      <c r="W193" s="61" t="str">
        <f t="shared" si="37"/>
        <v/>
      </c>
      <c r="X193" s="327"/>
      <c r="Y193" s="129"/>
      <c r="Z193" s="129"/>
      <c r="AA193" s="129"/>
      <c r="AB193" s="129"/>
      <c r="AC193" s="128"/>
      <c r="AD193" s="294" t="str">
        <f t="shared" si="38"/>
        <v/>
      </c>
      <c r="AE193" s="61" t="str">
        <f t="shared" si="39"/>
        <v/>
      </c>
      <c r="AF193" s="61" t="str">
        <f t="shared" si="40"/>
        <v/>
      </c>
      <c r="AG193" s="61" t="str">
        <f t="shared" si="41"/>
        <v/>
      </c>
      <c r="AH193" s="61" t="str">
        <f t="shared" si="42"/>
        <v/>
      </c>
      <c r="AI193" s="66" t="str">
        <f t="shared" si="43"/>
        <v/>
      </c>
      <c r="AJ193" s="66" t="str">
        <f t="shared" si="44"/>
        <v/>
      </c>
      <c r="AK193" s="71" t="str">
        <f t="shared" si="45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6">SUM(X134:X193)</f>
        <v>0</v>
      </c>
      <c r="Y194" s="54">
        <f t="shared" si="46"/>
        <v>0</v>
      </c>
      <c r="Z194" s="54">
        <f t="shared" si="46"/>
        <v>0</v>
      </c>
      <c r="AA194" s="54">
        <f t="shared" si="46"/>
        <v>0</v>
      </c>
      <c r="AB194" s="54">
        <f t="shared" si="46"/>
        <v>0</v>
      </c>
      <c r="AC194" s="54">
        <f t="shared" si="46"/>
        <v>0</v>
      </c>
      <c r="AD194" s="54">
        <f t="shared" si="46"/>
        <v>0</v>
      </c>
      <c r="AE194" s="54">
        <f t="shared" si="46"/>
        <v>0</v>
      </c>
      <c r="AF194" s="54">
        <f t="shared" si="46"/>
        <v>0</v>
      </c>
      <c r="AG194" s="54">
        <f t="shared" si="46"/>
        <v>0</v>
      </c>
      <c r="AH194" s="54">
        <f t="shared" si="46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7">SUM(AN134:AN193)</f>
        <v>0</v>
      </c>
      <c r="AO194" s="7">
        <f t="shared" si="47"/>
        <v>0</v>
      </c>
      <c r="AP194" s="7">
        <f t="shared" si="47"/>
        <v>0</v>
      </c>
      <c r="AQ194" s="7">
        <f t="shared" si="47"/>
        <v>0</v>
      </c>
      <c r="AR194" s="7">
        <f t="shared" si="47"/>
        <v>0</v>
      </c>
      <c r="AS194" s="7">
        <f t="shared" si="47"/>
        <v>0</v>
      </c>
      <c r="AT194" s="7">
        <f t="shared" si="47"/>
        <v>0</v>
      </c>
      <c r="AU194" s="7">
        <f t="shared" si="47"/>
        <v>0</v>
      </c>
      <c r="AV194" s="7">
        <f t="shared" si="47"/>
        <v>0</v>
      </c>
      <c r="AW194" s="7">
        <f t="shared" si="47"/>
        <v>0</v>
      </c>
      <c r="AX194" s="7">
        <f t="shared" si="47"/>
        <v>0</v>
      </c>
      <c r="AY194" s="7">
        <f t="shared" si="47"/>
        <v>0</v>
      </c>
      <c r="AZ194" s="7">
        <f t="shared" si="47"/>
        <v>0</v>
      </c>
      <c r="BA194" s="7">
        <f t="shared" si="47"/>
        <v>0</v>
      </c>
      <c r="BB194" s="7">
        <f t="shared" si="47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8">X194+X70+X132</f>
        <v>0</v>
      </c>
      <c r="Y195" s="54">
        <f t="shared" si="48"/>
        <v>0</v>
      </c>
      <c r="Z195" s="54">
        <f t="shared" si="48"/>
        <v>0</v>
      </c>
      <c r="AA195" s="54">
        <f t="shared" si="48"/>
        <v>0</v>
      </c>
      <c r="AB195" s="54">
        <f t="shared" si="48"/>
        <v>0</v>
      </c>
      <c r="AC195" s="54">
        <f t="shared" si="48"/>
        <v>0</v>
      </c>
      <c r="AD195" s="54">
        <f t="shared" si="48"/>
        <v>0</v>
      </c>
      <c r="AE195" s="54">
        <f t="shared" si="48"/>
        <v>0</v>
      </c>
      <c r="AF195" s="54">
        <f t="shared" si="48"/>
        <v>0</v>
      </c>
      <c r="AG195" s="54">
        <f t="shared" si="48"/>
        <v>0</v>
      </c>
      <c r="AH195" s="54">
        <f t="shared" si="48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9">AN194+AN132+AN70</f>
        <v>0</v>
      </c>
      <c r="AO195" s="7">
        <f t="shared" si="49"/>
        <v>0</v>
      </c>
      <c r="AP195" s="7">
        <f t="shared" si="49"/>
        <v>0</v>
      </c>
      <c r="AQ195" s="7">
        <f t="shared" si="49"/>
        <v>0</v>
      </c>
      <c r="AR195" s="7">
        <f t="shared" si="49"/>
        <v>0</v>
      </c>
      <c r="AS195" s="7">
        <f t="shared" si="49"/>
        <v>0</v>
      </c>
      <c r="AT195" s="7">
        <f t="shared" si="49"/>
        <v>0</v>
      </c>
      <c r="AU195" s="7">
        <f t="shared" si="49"/>
        <v>0</v>
      </c>
      <c r="AV195" s="7">
        <f t="shared" si="49"/>
        <v>0</v>
      </c>
      <c r="AW195" s="7">
        <f t="shared" si="49"/>
        <v>0</v>
      </c>
      <c r="AX195" s="7">
        <f t="shared" si="49"/>
        <v>0</v>
      </c>
      <c r="AY195" s="7">
        <f t="shared" si="49"/>
        <v>0</v>
      </c>
      <c r="AZ195" s="7">
        <f t="shared" si="49"/>
        <v>0</v>
      </c>
      <c r="BA195" s="7">
        <f t="shared" si="49"/>
        <v>0</v>
      </c>
      <c r="BB195" s="7">
        <f t="shared" si="49"/>
        <v>0</v>
      </c>
      <c r="BC195" s="7">
        <f t="shared" si="49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4" sqref="R134:R19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265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P17" sqref="P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264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A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>SUM(BB10:BB69)</f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R10" sqref="R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263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R20" sqref="AR20"/>
      <selection pane="topRight" activeCell="AR20" sqref="AR20"/>
      <selection pane="bottomLeft" activeCell="AR20" sqref="AR20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262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Z33" sqref="Z33"/>
      <selection pane="topRight" activeCell="Z33" sqref="Z33"/>
      <selection pane="bottomLeft" activeCell="Z33" sqref="Z33"/>
      <selection pane="bottomRight" activeCell="R10" sqref="R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261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" right="0" top="0.59055118110236227" bottom="0.19685039370078741" header="0.51181102362204722" footer="0.51181102362204722"/>
  <pageSetup scale="45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R134" sqref="R134:R19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260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259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2" sqref="U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258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B1:BJ20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257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39370078740157483" right="0.19685039370078741" top="0.59055118110236227" bottom="0.19685039370078741" header="0.51181102362204722" footer="0.51181102362204722"/>
  <pageSetup paperSize="17" scale="62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7" sqref="U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256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rintOptions horizontalCentered="1"/>
  <pageMargins left="0" right="0" top="0" bottom="0" header="0.51181102362204722" footer="0.51181102362204722"/>
  <pageSetup paperSize="17" scale="65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 tint="-0.14999847407452621"/>
  </sheetPr>
  <dimension ref="B1:BJ20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255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0" tint="-0.14999847407452621"/>
  </sheetPr>
  <dimension ref="B1:BJ20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R14" sqref="R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254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0" tint="-0.14999847407452621"/>
  </sheetPr>
  <dimension ref="B1:BJ208"/>
  <sheetViews>
    <sheetView zoomScale="70" zoomScaleNormal="70" workbookViewId="0">
      <pane xSplit="2" ySplit="8" topLeftCell="C9" activePane="bottomRight" state="frozen"/>
      <selection activeCell="W25" sqref="W25"/>
      <selection pane="topRight" activeCell="W25" sqref="W25"/>
      <selection pane="bottomLeft" activeCell="W25" sqref="W25"/>
      <selection pane="bottomRight" activeCell="S17" sqref="S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253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31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27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29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252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31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30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29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29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251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3.25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6" sqref="R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250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1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1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1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1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1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1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1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1:62" ht="24" customHeight="1">
      <c r="A72" s="10"/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1:62" ht="24" customHeight="1">
      <c r="A73" s="10"/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1:62" ht="24" customHeight="1">
      <c r="A74" s="10"/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1:62" ht="24" customHeight="1">
      <c r="A75" s="10"/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1:62" ht="24" customHeight="1">
      <c r="A76" s="10"/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1:62" ht="24" customHeight="1">
      <c r="A77" s="10"/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1:62" ht="24" customHeight="1">
      <c r="A78" s="10"/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1:62" ht="24" customHeight="1">
      <c r="A79" s="10"/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1:62" ht="24" customHeight="1">
      <c r="A80" s="10"/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1:62" ht="24" customHeight="1">
      <c r="A81" s="10"/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1:62" ht="24" customHeight="1">
      <c r="A82" s="10"/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1:62" ht="24" customHeight="1">
      <c r="A83" s="10"/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1:62" ht="24" customHeight="1">
      <c r="A84" s="10"/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1:62" ht="24" customHeight="1">
      <c r="A85" s="10"/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1:62" ht="24" customHeight="1">
      <c r="A86" s="10"/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1:62" ht="24" customHeight="1">
      <c r="A87" s="10"/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1:62" ht="24" customHeight="1">
      <c r="A88" s="10"/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1:62" ht="24" customHeight="1">
      <c r="A89" s="10"/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1:62" ht="24" customHeight="1">
      <c r="A90" s="10"/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1:62" ht="24" customHeight="1">
      <c r="A91" s="10"/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1:62" ht="24" customHeight="1">
      <c r="A92" s="10"/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1:62" ht="24" customHeight="1">
      <c r="A93" s="10"/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1:62" ht="24" customHeight="1">
      <c r="A94" s="10"/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1:62" ht="24" customHeight="1">
      <c r="A95" s="10"/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1:62" ht="24" customHeight="1">
      <c r="A96" s="10"/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1:62" ht="24" customHeight="1">
      <c r="A97" s="10"/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1:62" ht="24" customHeight="1">
      <c r="A98" s="10"/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1:62" ht="24" customHeight="1">
      <c r="A99" s="10"/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1:62" ht="24" customHeight="1">
      <c r="A100" s="10"/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1:62" ht="24" customHeight="1">
      <c r="A101" s="10"/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1:62" ht="24" customHeight="1">
      <c r="A102" s="10"/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1:62" ht="24" customHeight="1">
      <c r="A103" s="10"/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1:62" ht="24" customHeight="1">
      <c r="A104" s="10"/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1:62" ht="24" customHeight="1">
      <c r="A105" s="10"/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1:62" ht="24" customHeight="1">
      <c r="A106" s="10"/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1:62" ht="24" customHeight="1">
      <c r="A107" s="10"/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1:62" ht="24" customHeight="1">
      <c r="A108" s="10"/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1:62" ht="24" customHeight="1">
      <c r="A109" s="10"/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1:62" ht="24" customHeight="1">
      <c r="A110" s="10"/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1:62" ht="24" customHeight="1">
      <c r="A111" s="10"/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1:62" ht="24" customHeight="1">
      <c r="A112" s="10"/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1:62" ht="24" customHeight="1">
      <c r="A113" s="10"/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1:62" ht="24" customHeight="1">
      <c r="A114" s="10"/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1:62" ht="24" customHeight="1">
      <c r="A115" s="10"/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1:62" ht="24" customHeight="1">
      <c r="A116" s="10"/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1:62" ht="24" customHeight="1">
      <c r="A117" s="10"/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1:62" ht="24" customHeight="1">
      <c r="A118" s="10"/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1:62" ht="24" customHeight="1">
      <c r="A119" s="10"/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1:62" ht="24" customHeight="1">
      <c r="A120" s="10"/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1:62" ht="24" customHeight="1">
      <c r="A121" s="10"/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1:62" ht="24" customHeight="1">
      <c r="A122" s="10"/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1:62" ht="24" customHeight="1">
      <c r="A123" s="10"/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1:62" ht="24" customHeight="1">
      <c r="A124" s="10"/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1:62" ht="24" customHeight="1">
      <c r="A125" s="10"/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1:62" ht="24" customHeight="1">
      <c r="A126" s="10"/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1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1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249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3.25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1.75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4" sqref="R134:R19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248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39370078740157483" right="0.19685039370078741" top="0.59055118110236227" bottom="0.39370078740157483" header="0.51181102362204722" footer="0.51181102362204722"/>
  <pageSetup scale="32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1:BJ208"/>
  <sheetViews>
    <sheetView zoomScale="70" workbookViewId="0">
      <pane xSplit="2" ySplit="8" topLeftCell="C15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4" sqref="R134:R19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247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246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K4:AK8"/>
    <mergeCell ref="AG4:AG8"/>
    <mergeCell ref="AN4:AP6"/>
    <mergeCell ref="AO7:AO8"/>
    <mergeCell ref="AI4:AI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Q6:Q8"/>
    <mergeCell ref="B194:C194"/>
    <mergeCell ref="B195:D195"/>
    <mergeCell ref="Y4:Z6"/>
    <mergeCell ref="AA4:AD6"/>
    <mergeCell ref="AD7:AD8"/>
    <mergeCell ref="AA7:AA8"/>
    <mergeCell ref="B132:C132"/>
    <mergeCell ref="B70:C70"/>
    <mergeCell ref="G6:G8"/>
    <mergeCell ref="X4:X8"/>
    <mergeCell ref="B4:B8"/>
    <mergeCell ref="C4:C8"/>
    <mergeCell ref="D4:D8"/>
    <mergeCell ref="E4:G5"/>
    <mergeCell ref="E6:E8"/>
    <mergeCell ref="F6:F8"/>
    <mergeCell ref="BC7:BC8"/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U4:W5"/>
    <mergeCell ref="AP7:AP8"/>
    <mergeCell ref="AE4:AE8"/>
    <mergeCell ref="AN7:AN8"/>
    <mergeCell ref="AH4:AH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245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0" tint="-0.1499984740745262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6" sqref="R15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244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0" tint="-0.14999847407452621"/>
    <pageSetUpPr fitToPage="1"/>
  </sheetPr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2" sqref="Q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243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39370078740157483" right="0.19685039370078741" top="0.59055118110236227" bottom="0.39370078740157483" header="0.51181102362204722" footer="0.51181102362204722"/>
  <pageSetup paperSize="17" scale="5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7.875" bestFit="1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242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B1:BJ20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" customWidth="1"/>
    <col min="10" max="10" width="10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241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1.75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Q4:BB5"/>
    <mergeCell ref="AZ7:AZ8"/>
    <mergeCell ref="BA7:BA8"/>
    <mergeCell ref="AU7:AU8"/>
    <mergeCell ref="AQ6:AQ8"/>
    <mergeCell ref="AR6:AR8"/>
    <mergeCell ref="AW7:AW8"/>
    <mergeCell ref="AT7:AT8"/>
    <mergeCell ref="AX7:AX8"/>
    <mergeCell ref="Z7:Z8"/>
    <mergeCell ref="AA7:AA8"/>
    <mergeCell ref="AO7:AO8"/>
    <mergeCell ref="AI4:AI8"/>
    <mergeCell ref="U6:U8"/>
    <mergeCell ref="V6:V8"/>
    <mergeCell ref="AG4:AG8"/>
    <mergeCell ref="W6:W8"/>
    <mergeCell ref="L2:M2"/>
    <mergeCell ref="B194:C194"/>
    <mergeCell ref="B4:B8"/>
    <mergeCell ref="C4:C8"/>
    <mergeCell ref="D4:D8"/>
    <mergeCell ref="E4:G5"/>
    <mergeCell ref="E6:E8"/>
    <mergeCell ref="L6:N7"/>
    <mergeCell ref="L4:S5"/>
    <mergeCell ref="H4:J5"/>
    <mergeCell ref="H6:H8"/>
    <mergeCell ref="I6:I8"/>
    <mergeCell ref="J6:J8"/>
    <mergeCell ref="Q6:Q8"/>
    <mergeCell ref="O6:O8"/>
    <mergeCell ref="S6:S8"/>
    <mergeCell ref="BC7:BC8"/>
    <mergeCell ref="AB7:AB8"/>
    <mergeCell ref="P6:P8"/>
    <mergeCell ref="F6:F8"/>
    <mergeCell ref="G6:G8"/>
    <mergeCell ref="R6:R8"/>
    <mergeCell ref="BB7:BB8"/>
    <mergeCell ref="AY7:AY8"/>
    <mergeCell ref="AN7:AN8"/>
    <mergeCell ref="AT6:AU6"/>
    <mergeCell ref="AD7:AD8"/>
    <mergeCell ref="AN4:AP6"/>
    <mergeCell ref="AS6:AS8"/>
    <mergeCell ref="AV7:AV8"/>
    <mergeCell ref="AV6:AX6"/>
    <mergeCell ref="AM4:AM8"/>
    <mergeCell ref="AP7:AP8"/>
    <mergeCell ref="AY6:BA6"/>
    <mergeCell ref="B195:D195"/>
    <mergeCell ref="B132:C132"/>
    <mergeCell ref="B70:C70"/>
    <mergeCell ref="AH4:AH8"/>
    <mergeCell ref="Y7:Y8"/>
    <mergeCell ref="AK4:AK8"/>
    <mergeCell ref="AF4:AF8"/>
    <mergeCell ref="AC7:AC8"/>
    <mergeCell ref="AJ4:AJ8"/>
    <mergeCell ref="AA4:AD6"/>
    <mergeCell ref="AE4:AE8"/>
    <mergeCell ref="U4:W5"/>
    <mergeCell ref="X4:X8"/>
    <mergeCell ref="Y4:Z6"/>
  </mergeCells>
  <phoneticPr fontId="2"/>
  <pageMargins left="0" right="0" top="0.59055118110236227" bottom="0.19685039370078741" header="0.51181102362204722" footer="0.51181102362204722"/>
  <pageSetup scale="3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3" sqref="R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240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239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 t="shared" si="4"/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C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 t="shared" si="48"/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1:BJ20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2" sqref="U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SE</v>
      </c>
    </row>
    <row r="2" spans="2:62" ht="18" customHeight="1">
      <c r="L2" s="447" t="s">
        <v>20</v>
      </c>
      <c r="M2" s="448"/>
      <c r="N2" s="48"/>
      <c r="O2" s="53" t="str">
        <f>'Monthly Report'!J2</f>
        <v>MAY</v>
      </c>
      <c r="P2" s="49" t="s">
        <v>238</v>
      </c>
      <c r="Q2" s="50"/>
      <c r="R2" s="17"/>
      <c r="S2" s="17"/>
    </row>
    <row r="3" spans="2:62" ht="18" customHeight="1">
      <c r="AL3" s="10"/>
      <c r="AN3" s="259"/>
      <c r="AO3" s="260" t="s">
        <v>280</v>
      </c>
    </row>
    <row r="4" spans="2:62" ht="17.25" customHeight="1">
      <c r="B4" s="419" t="s">
        <v>0</v>
      </c>
      <c r="C4" s="449" t="s">
        <v>1</v>
      </c>
      <c r="D4" s="449" t="s">
        <v>2</v>
      </c>
      <c r="E4" s="450" t="s">
        <v>17</v>
      </c>
      <c r="F4" s="450"/>
      <c r="G4" s="450"/>
      <c r="H4" s="450" t="s">
        <v>198</v>
      </c>
      <c r="I4" s="450"/>
      <c r="J4" s="450"/>
      <c r="L4" s="395" t="s">
        <v>16</v>
      </c>
      <c r="M4" s="395"/>
      <c r="N4" s="395"/>
      <c r="O4" s="395"/>
      <c r="P4" s="395"/>
      <c r="Q4" s="395"/>
      <c r="R4" s="395"/>
      <c r="S4" s="395"/>
      <c r="T4" s="3"/>
      <c r="U4" s="396" t="s">
        <v>109</v>
      </c>
      <c r="V4" s="397"/>
      <c r="W4" s="398"/>
      <c r="X4" s="456" t="s">
        <v>113</v>
      </c>
      <c r="Y4" s="459" t="s">
        <v>106</v>
      </c>
      <c r="Z4" s="460"/>
      <c r="AA4" s="395" t="s">
        <v>43</v>
      </c>
      <c r="AB4" s="395"/>
      <c r="AC4" s="395"/>
      <c r="AD4" s="395"/>
      <c r="AE4" s="355" t="s">
        <v>219</v>
      </c>
      <c r="AF4" s="355" t="s">
        <v>307</v>
      </c>
      <c r="AG4" s="355" t="s">
        <v>308</v>
      </c>
      <c r="AH4" s="404" t="s">
        <v>220</v>
      </c>
      <c r="AI4" s="414" t="s">
        <v>116</v>
      </c>
      <c r="AJ4" s="414" t="s">
        <v>117</v>
      </c>
      <c r="AK4" s="359" t="s">
        <v>221</v>
      </c>
      <c r="AL4" s="63"/>
      <c r="AM4" s="443" t="str">
        <f>'Monthly Report per  Shift'!AJ4:AJ8</f>
        <v>Teaching time and Power cut (min)</v>
      </c>
      <c r="AN4" s="402" t="s">
        <v>179</v>
      </c>
      <c r="AO4" s="402"/>
      <c r="AP4" s="402"/>
      <c r="AQ4" s="389" t="s">
        <v>180</v>
      </c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1"/>
      <c r="BD4" s="245"/>
      <c r="BE4" s="10"/>
      <c r="BF4" s="10"/>
      <c r="BG4" s="10"/>
      <c r="BH4" s="10"/>
      <c r="BI4" s="10"/>
      <c r="BJ4" s="10"/>
    </row>
    <row r="5" spans="2:62" ht="17.25" customHeight="1">
      <c r="B5" s="419"/>
      <c r="C5" s="449"/>
      <c r="D5" s="449"/>
      <c r="E5" s="450"/>
      <c r="F5" s="450"/>
      <c r="G5" s="450"/>
      <c r="H5" s="450"/>
      <c r="I5" s="450"/>
      <c r="J5" s="450"/>
      <c r="L5" s="395"/>
      <c r="M5" s="395"/>
      <c r="N5" s="395"/>
      <c r="O5" s="395"/>
      <c r="P5" s="395"/>
      <c r="Q5" s="395"/>
      <c r="R5" s="395"/>
      <c r="S5" s="395"/>
      <c r="U5" s="399"/>
      <c r="V5" s="400"/>
      <c r="W5" s="401"/>
      <c r="X5" s="457"/>
      <c r="Y5" s="461"/>
      <c r="Z5" s="462"/>
      <c r="AA5" s="395"/>
      <c r="AB5" s="395"/>
      <c r="AC5" s="395"/>
      <c r="AD5" s="395"/>
      <c r="AE5" s="356"/>
      <c r="AF5" s="356"/>
      <c r="AG5" s="356"/>
      <c r="AH5" s="356"/>
      <c r="AI5" s="415"/>
      <c r="AJ5" s="415"/>
      <c r="AK5" s="356"/>
      <c r="AL5" s="63"/>
      <c r="AM5" s="444"/>
      <c r="AN5" s="402"/>
      <c r="AO5" s="402"/>
      <c r="AP5" s="402"/>
      <c r="AQ5" s="392"/>
      <c r="AR5" s="393"/>
      <c r="AS5" s="393"/>
      <c r="AT5" s="393"/>
      <c r="AU5" s="393"/>
      <c r="AV5" s="393"/>
      <c r="AW5" s="393"/>
      <c r="AX5" s="393"/>
      <c r="AY5" s="393"/>
      <c r="AZ5" s="393"/>
      <c r="BA5" s="393"/>
      <c r="BB5" s="394"/>
      <c r="BD5" s="251"/>
      <c r="BE5" s="251"/>
      <c r="BF5" s="251"/>
      <c r="BG5" s="246"/>
      <c r="BH5" s="246"/>
      <c r="BI5" s="246"/>
      <c r="BJ5" s="246"/>
    </row>
    <row r="6" spans="2:62" ht="18" customHeight="1">
      <c r="B6" s="419"/>
      <c r="C6" s="449"/>
      <c r="D6" s="449"/>
      <c r="E6" s="449" t="s">
        <v>4</v>
      </c>
      <c r="F6" s="449" t="s">
        <v>15</v>
      </c>
      <c r="G6" s="419" t="s">
        <v>3</v>
      </c>
      <c r="H6" s="408" t="s">
        <v>197</v>
      </c>
      <c r="I6" s="408" t="s">
        <v>194</v>
      </c>
      <c r="J6" s="408" t="s">
        <v>196</v>
      </c>
      <c r="L6" s="408" t="s">
        <v>8</v>
      </c>
      <c r="M6" s="408"/>
      <c r="N6" s="408"/>
      <c r="O6" s="407" t="s">
        <v>27</v>
      </c>
      <c r="P6" s="407" t="s">
        <v>26</v>
      </c>
      <c r="Q6" s="408" t="s">
        <v>4</v>
      </c>
      <c r="R6" s="455" t="s">
        <v>14</v>
      </c>
      <c r="S6" s="406" t="s">
        <v>3</v>
      </c>
      <c r="U6" s="449" t="s">
        <v>112</v>
      </c>
      <c r="V6" s="449" t="s">
        <v>110</v>
      </c>
      <c r="W6" s="384" t="s">
        <v>111</v>
      </c>
      <c r="X6" s="457"/>
      <c r="Y6" s="463"/>
      <c r="Z6" s="464"/>
      <c r="AA6" s="395"/>
      <c r="AB6" s="395"/>
      <c r="AC6" s="395"/>
      <c r="AD6" s="395"/>
      <c r="AE6" s="356"/>
      <c r="AF6" s="356"/>
      <c r="AG6" s="356"/>
      <c r="AH6" s="356"/>
      <c r="AI6" s="415"/>
      <c r="AJ6" s="415"/>
      <c r="AK6" s="356"/>
      <c r="AL6" s="63"/>
      <c r="AM6" s="444"/>
      <c r="AN6" s="402"/>
      <c r="AO6" s="402"/>
      <c r="AP6" s="403"/>
      <c r="AQ6" s="359" t="s">
        <v>181</v>
      </c>
      <c r="AR6" s="359" t="s">
        <v>182</v>
      </c>
      <c r="AS6" s="467" t="s">
        <v>183</v>
      </c>
      <c r="AT6" s="425" t="s">
        <v>184</v>
      </c>
      <c r="AU6" s="426"/>
      <c r="AV6" s="426" t="s">
        <v>39</v>
      </c>
      <c r="AW6" s="426"/>
      <c r="AX6" s="426"/>
      <c r="AY6" s="426" t="s">
        <v>12</v>
      </c>
      <c r="AZ6" s="426"/>
      <c r="BA6" s="426"/>
      <c r="BB6" s="21" t="s">
        <v>187</v>
      </c>
      <c r="BD6" s="247"/>
      <c r="BE6" s="10"/>
      <c r="BF6" s="10"/>
      <c r="BG6" s="10"/>
      <c r="BH6" s="10"/>
      <c r="BI6" s="69"/>
      <c r="BJ6" s="10"/>
    </row>
    <row r="7" spans="2:62" ht="18" customHeight="1">
      <c r="B7" s="419"/>
      <c r="C7" s="449"/>
      <c r="D7" s="449"/>
      <c r="E7" s="449"/>
      <c r="F7" s="449"/>
      <c r="G7" s="419"/>
      <c r="H7" s="449"/>
      <c r="I7" s="449"/>
      <c r="J7" s="449"/>
      <c r="L7" s="449"/>
      <c r="M7" s="449"/>
      <c r="N7" s="449"/>
      <c r="O7" s="407"/>
      <c r="P7" s="407"/>
      <c r="Q7" s="449"/>
      <c r="R7" s="418"/>
      <c r="S7" s="419"/>
      <c r="U7" s="449"/>
      <c r="V7" s="449"/>
      <c r="W7" s="384"/>
      <c r="X7" s="457"/>
      <c r="Y7" s="451" t="s">
        <v>107</v>
      </c>
      <c r="Z7" s="453" t="s">
        <v>108</v>
      </c>
      <c r="AA7" s="465" t="s">
        <v>44</v>
      </c>
      <c r="AB7" s="465" t="s">
        <v>45</v>
      </c>
      <c r="AC7" s="465" t="s">
        <v>46</v>
      </c>
      <c r="AD7" s="419" t="s">
        <v>47</v>
      </c>
      <c r="AE7" s="356"/>
      <c r="AF7" s="356"/>
      <c r="AG7" s="356"/>
      <c r="AH7" s="356"/>
      <c r="AI7" s="415"/>
      <c r="AJ7" s="415"/>
      <c r="AK7" s="356"/>
      <c r="AL7" s="63"/>
      <c r="AM7" s="444"/>
      <c r="AN7" s="384" t="s">
        <v>24</v>
      </c>
      <c r="AO7" s="419" t="s">
        <v>23</v>
      </c>
      <c r="AP7" s="420" t="s">
        <v>38</v>
      </c>
      <c r="AQ7" s="405"/>
      <c r="AR7" s="360"/>
      <c r="AS7" s="468"/>
      <c r="AT7" s="466" t="s">
        <v>191</v>
      </c>
      <c r="AU7" s="359" t="s">
        <v>192</v>
      </c>
      <c r="AV7" s="384" t="s">
        <v>24</v>
      </c>
      <c r="AW7" s="419" t="s">
        <v>23</v>
      </c>
      <c r="AX7" s="419" t="s">
        <v>38</v>
      </c>
      <c r="AY7" s="384" t="s">
        <v>193</v>
      </c>
      <c r="AZ7" s="419" t="s">
        <v>23</v>
      </c>
      <c r="BA7" s="384" t="s">
        <v>38</v>
      </c>
      <c r="BB7" s="446" t="str">
        <f>'Monthly Report per  Shift'!AY7:AY8</f>
        <v>Pland stop</v>
      </c>
      <c r="BC7" s="446" t="s">
        <v>354</v>
      </c>
      <c r="BD7" s="247"/>
      <c r="BE7" s="10"/>
      <c r="BF7" s="10"/>
      <c r="BG7" s="69"/>
      <c r="BH7" s="10"/>
      <c r="BI7" s="69"/>
      <c r="BJ7" s="69"/>
    </row>
    <row r="8" spans="2:62" ht="27" customHeight="1">
      <c r="B8" s="419"/>
      <c r="C8" s="449"/>
      <c r="D8" s="449"/>
      <c r="E8" s="449"/>
      <c r="F8" s="449"/>
      <c r="G8" s="419"/>
      <c r="H8" s="449"/>
      <c r="I8" s="449"/>
      <c r="J8" s="449" t="s">
        <v>195</v>
      </c>
      <c r="L8" s="6" t="s">
        <v>5</v>
      </c>
      <c r="M8" s="6" t="s">
        <v>6</v>
      </c>
      <c r="N8" s="6" t="s">
        <v>7</v>
      </c>
      <c r="O8" s="408"/>
      <c r="P8" s="408"/>
      <c r="Q8" s="449"/>
      <c r="R8" s="418"/>
      <c r="S8" s="419"/>
      <c r="U8" s="449"/>
      <c r="V8" s="449"/>
      <c r="W8" s="384"/>
      <c r="X8" s="458"/>
      <c r="Y8" s="452"/>
      <c r="Z8" s="454"/>
      <c r="AA8" s="465"/>
      <c r="AB8" s="465"/>
      <c r="AC8" s="465"/>
      <c r="AD8" s="419"/>
      <c r="AE8" s="357"/>
      <c r="AF8" s="357"/>
      <c r="AG8" s="357"/>
      <c r="AH8" s="357"/>
      <c r="AI8" s="416"/>
      <c r="AJ8" s="416"/>
      <c r="AK8" s="357"/>
      <c r="AL8" s="63"/>
      <c r="AM8" s="445"/>
      <c r="AN8" s="384"/>
      <c r="AO8" s="419"/>
      <c r="AP8" s="420"/>
      <c r="AQ8" s="406"/>
      <c r="AR8" s="361"/>
      <c r="AS8" s="469"/>
      <c r="AT8" s="466"/>
      <c r="AU8" s="361"/>
      <c r="AV8" s="384"/>
      <c r="AW8" s="419"/>
      <c r="AX8" s="419"/>
      <c r="AY8" s="384"/>
      <c r="AZ8" s="419"/>
      <c r="BA8" s="384"/>
      <c r="BB8" s="446"/>
      <c r="BC8" s="446"/>
      <c r="BD8" s="247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47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5"/>
      <c r="D10" s="224"/>
      <c r="E10" s="122"/>
      <c r="F10" s="324"/>
      <c r="G10" s="61" t="str">
        <f>IF(F10="","",E10/(F10/60))</f>
        <v/>
      </c>
      <c r="H10" s="30" t="str">
        <f>CONCATENATE(C10,"-",D10)</f>
        <v>-</v>
      </c>
      <c r="I10" s="327"/>
      <c r="J10" s="74" t="str">
        <f>IF(I10="","",I10*Q10)</f>
        <v/>
      </c>
      <c r="L10" s="124"/>
      <c r="M10" s="6" t="s">
        <v>6</v>
      </c>
      <c r="N10" s="126"/>
      <c r="O10" s="127"/>
      <c r="P10" s="328"/>
      <c r="Q10" s="123"/>
      <c r="R10" s="31" t="str">
        <f>IF(L10="","",IF((N10-L10)*1440&lt;0,(N10-L10)*1440+1440,(N10-L10)*1440)-(AM10+AS10+AT10+BB10+BC10))</f>
        <v/>
      </c>
      <c r="S10" s="54" t="str">
        <f>IF(R10="","",Q10/(R10/60))</f>
        <v/>
      </c>
      <c r="U10" s="123"/>
      <c r="V10" s="123"/>
      <c r="W10" s="61" t="str">
        <f>IF(C10="","",U10-V10)</f>
        <v/>
      </c>
      <c r="X10" s="327"/>
      <c r="Y10" s="129"/>
      <c r="Z10" s="129"/>
      <c r="AA10" s="129"/>
      <c r="AB10" s="129"/>
      <c r="AC10" s="128"/>
      <c r="AD10" s="294" t="str">
        <f>IF(C10="","",SUM(AA10:AC10))</f>
        <v/>
      </c>
      <c r="AE10" s="61" t="str">
        <f>IF(C10="","",Y10*X10)</f>
        <v/>
      </c>
      <c r="AF10" s="61" t="str">
        <f>IF(C10="","",Z10*X10)</f>
        <v/>
      </c>
      <c r="AG10" s="61" t="str">
        <f>IF(C10="","",AD10*X10)</f>
        <v/>
      </c>
      <c r="AH10" s="61" t="str">
        <f>IF(C10="","",Q10*X10)</f>
        <v/>
      </c>
      <c r="AI10" s="66" t="str">
        <f>IF(C10="","",AH10/W10)</f>
        <v/>
      </c>
      <c r="AJ10" s="66" t="str">
        <f>IF(C10="","",(AH10+AG10+AF10+AE10)/W10)</f>
        <v/>
      </c>
      <c r="AK10" s="71" t="str">
        <f>IF(C10="","",IF(AJ10&lt;0.95,"NG",IF(AJ10&gt;1.05,"NG","")))</f>
        <v/>
      </c>
      <c r="AL10" s="64"/>
      <c r="AM10" s="130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247"/>
      <c r="BE10" s="10"/>
      <c r="BF10" s="10"/>
      <c r="BG10" s="69"/>
      <c r="BH10" s="69"/>
      <c r="BI10" s="69"/>
      <c r="BJ10" s="69"/>
    </row>
    <row r="11" spans="2:62" ht="24" customHeight="1">
      <c r="B11" s="7">
        <v>2</v>
      </c>
      <c r="C11" s="125"/>
      <c r="D11" s="224"/>
      <c r="E11" s="122"/>
      <c r="F11" s="324"/>
      <c r="G11" s="61" t="str">
        <f t="shared" ref="G11:G69" si="0">IF(F11="","",E11/(F11/60))</f>
        <v/>
      </c>
      <c r="H11" s="30" t="str">
        <f t="shared" ref="H11:H69" si="1">CONCATENATE(C11,"-",D11)</f>
        <v>-</v>
      </c>
      <c r="I11" s="327"/>
      <c r="J11" s="74" t="str">
        <f t="shared" ref="J11:J69" si="2">IF(I11="","",I11*Q11)</f>
        <v/>
      </c>
      <c r="L11" s="124"/>
      <c r="M11" s="6" t="s">
        <v>6</v>
      </c>
      <c r="N11" s="126"/>
      <c r="O11" s="127"/>
      <c r="P11" s="328"/>
      <c r="Q11" s="123"/>
      <c r="R11" s="31" t="str">
        <f t="shared" ref="R11:R69" si="3">IF(L11="","",IF((N11-L11)*1440&lt;0,(N11-L11)*1440+1440,(N11-L11)*1440)-(AM11+AS11+AT11+BB11+BC11))</f>
        <v/>
      </c>
      <c r="S11" s="54" t="str">
        <f t="shared" ref="S11:S69" si="4">IF(R11="","",Q11/(R11/60))</f>
        <v/>
      </c>
      <c r="U11" s="123"/>
      <c r="V11" s="123"/>
      <c r="W11" s="61" t="str">
        <f t="shared" ref="W11:W69" si="5">IF(C11="","",U11-V11)</f>
        <v/>
      </c>
      <c r="X11" s="327"/>
      <c r="Y11" s="129"/>
      <c r="Z11" s="129"/>
      <c r="AA11" s="129"/>
      <c r="AB11" s="129"/>
      <c r="AC11" s="128"/>
      <c r="AD11" s="294" t="str">
        <f t="shared" ref="AD11:AD69" si="6">IF(C11="","",SUM(AA11:AC11))</f>
        <v/>
      </c>
      <c r="AE11" s="61" t="str">
        <f t="shared" ref="AE11:AE69" si="7">IF(C11="","",Y11*X11)</f>
        <v/>
      </c>
      <c r="AF11" s="61" t="str">
        <f t="shared" ref="AF11:AF69" si="8">IF(C11="","",Z11*X11)</f>
        <v/>
      </c>
      <c r="AG11" s="61" t="str">
        <f t="shared" ref="AG11:AG69" si="9">IF(C11="","",AD11*X11)</f>
        <v/>
      </c>
      <c r="AH11" s="61" t="str">
        <f t="shared" ref="AH11:AH69" si="10">IF(C11="","",Q11*X11)</f>
        <v/>
      </c>
      <c r="AI11" s="66" t="str">
        <f t="shared" ref="AI11:AI69" si="11">IF(C11="","",AH11/W11)</f>
        <v/>
      </c>
      <c r="AJ11" s="66" t="str">
        <f t="shared" ref="AJ11:AJ69" si="12">IF(C11="","",(AH11+AG11+AF11+AE11)/W11)</f>
        <v/>
      </c>
      <c r="AK11" s="71" t="str">
        <f t="shared" ref="AK11:AK69" si="13">IF(C11="","",IF(AJ11&lt;0.95,"NG",IF(AJ11&gt;1.05,"NG","")))</f>
        <v/>
      </c>
      <c r="AL11" s="64"/>
      <c r="AM11" s="130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247"/>
      <c r="BE11" s="10"/>
      <c r="BF11" s="10"/>
      <c r="BG11" s="248"/>
      <c r="BH11" s="248"/>
      <c r="BI11" s="248"/>
      <c r="BJ11" s="248"/>
    </row>
    <row r="12" spans="2:62" ht="24" customHeight="1">
      <c r="B12" s="7">
        <v>3</v>
      </c>
      <c r="C12" s="125"/>
      <c r="D12" s="224"/>
      <c r="E12" s="122"/>
      <c r="F12" s="324"/>
      <c r="G12" s="61" t="str">
        <f t="shared" si="0"/>
        <v/>
      </c>
      <c r="H12" s="30" t="str">
        <f t="shared" si="1"/>
        <v>-</v>
      </c>
      <c r="I12" s="327"/>
      <c r="J12" s="74" t="str">
        <f t="shared" si="2"/>
        <v/>
      </c>
      <c r="L12" s="124"/>
      <c r="M12" s="6" t="s">
        <v>6</v>
      </c>
      <c r="N12" s="126"/>
      <c r="O12" s="127"/>
      <c r="P12" s="328"/>
      <c r="Q12" s="123"/>
      <c r="R12" s="31" t="str">
        <f t="shared" si="3"/>
        <v/>
      </c>
      <c r="S12" s="54" t="str">
        <f t="shared" si="4"/>
        <v/>
      </c>
      <c r="U12" s="123"/>
      <c r="V12" s="123"/>
      <c r="W12" s="61" t="str">
        <f t="shared" si="5"/>
        <v/>
      </c>
      <c r="X12" s="327"/>
      <c r="Y12" s="129"/>
      <c r="Z12" s="129"/>
      <c r="AA12" s="129"/>
      <c r="AB12" s="129"/>
      <c r="AC12" s="128"/>
      <c r="AD12" s="294" t="str">
        <f t="shared" si="6"/>
        <v/>
      </c>
      <c r="AE12" s="61" t="str">
        <f t="shared" si="7"/>
        <v/>
      </c>
      <c r="AF12" s="61" t="str">
        <f t="shared" si="8"/>
        <v/>
      </c>
      <c r="AG12" s="61" t="str">
        <f t="shared" si="9"/>
        <v/>
      </c>
      <c r="AH12" s="61" t="str">
        <f t="shared" si="10"/>
        <v/>
      </c>
      <c r="AI12" s="66" t="str">
        <f t="shared" si="11"/>
        <v/>
      </c>
      <c r="AJ12" s="66" t="str">
        <f t="shared" si="12"/>
        <v/>
      </c>
      <c r="AK12" s="71" t="str">
        <f t="shared" si="13"/>
        <v/>
      </c>
      <c r="AL12" s="64"/>
      <c r="AM12" s="130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5"/>
      <c r="D13" s="224"/>
      <c r="E13" s="122"/>
      <c r="F13" s="324"/>
      <c r="G13" s="61" t="str">
        <f t="shared" si="0"/>
        <v/>
      </c>
      <c r="H13" s="30" t="str">
        <f t="shared" si="1"/>
        <v>-</v>
      </c>
      <c r="I13" s="327"/>
      <c r="J13" s="74" t="str">
        <f t="shared" si="2"/>
        <v/>
      </c>
      <c r="L13" s="124"/>
      <c r="M13" s="6" t="s">
        <v>6</v>
      </c>
      <c r="N13" s="126"/>
      <c r="O13" s="127"/>
      <c r="P13" s="328"/>
      <c r="Q13" s="123"/>
      <c r="R13" s="31" t="str">
        <f t="shared" si="3"/>
        <v/>
      </c>
      <c r="S13" s="54" t="str">
        <f t="shared" si="4"/>
        <v/>
      </c>
      <c r="U13" s="123"/>
      <c r="V13" s="123"/>
      <c r="W13" s="61" t="str">
        <f t="shared" si="5"/>
        <v/>
      </c>
      <c r="X13" s="327"/>
      <c r="Y13" s="129"/>
      <c r="Z13" s="129"/>
      <c r="AA13" s="129"/>
      <c r="AB13" s="129"/>
      <c r="AC13" s="128"/>
      <c r="AD13" s="294" t="str">
        <f t="shared" si="6"/>
        <v/>
      </c>
      <c r="AE13" s="61" t="str">
        <f t="shared" si="7"/>
        <v/>
      </c>
      <c r="AF13" s="61" t="str">
        <f t="shared" si="8"/>
        <v/>
      </c>
      <c r="AG13" s="61" t="str">
        <f t="shared" si="9"/>
        <v/>
      </c>
      <c r="AH13" s="61" t="str">
        <f t="shared" si="10"/>
        <v/>
      </c>
      <c r="AI13" s="66" t="str">
        <f t="shared" si="11"/>
        <v/>
      </c>
      <c r="AJ13" s="66" t="str">
        <f t="shared" si="12"/>
        <v/>
      </c>
      <c r="AK13" s="71" t="str">
        <f t="shared" si="13"/>
        <v/>
      </c>
      <c r="AL13" s="64"/>
      <c r="AM13" s="130"/>
      <c r="AN13" s="129"/>
      <c r="AO13" s="129"/>
      <c r="AP13" s="131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30"/>
      <c r="BC13" s="130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5"/>
      <c r="D14" s="224"/>
      <c r="E14" s="122"/>
      <c r="F14" s="324"/>
      <c r="G14" s="61" t="str">
        <f t="shared" si="0"/>
        <v/>
      </c>
      <c r="H14" s="30" t="str">
        <f t="shared" si="1"/>
        <v>-</v>
      </c>
      <c r="I14" s="327"/>
      <c r="J14" s="74" t="str">
        <f t="shared" si="2"/>
        <v/>
      </c>
      <c r="L14" s="124"/>
      <c r="M14" s="6" t="s">
        <v>6</v>
      </c>
      <c r="N14" s="126"/>
      <c r="O14" s="127"/>
      <c r="P14" s="328"/>
      <c r="Q14" s="123"/>
      <c r="R14" s="31" t="str">
        <f t="shared" si="3"/>
        <v/>
      </c>
      <c r="S14" s="54" t="str">
        <f t="shared" si="4"/>
        <v/>
      </c>
      <c r="U14" s="123"/>
      <c r="V14" s="123"/>
      <c r="W14" s="61" t="str">
        <f t="shared" si="5"/>
        <v/>
      </c>
      <c r="X14" s="327"/>
      <c r="Y14" s="129"/>
      <c r="Z14" s="129"/>
      <c r="AA14" s="129"/>
      <c r="AB14" s="129"/>
      <c r="AC14" s="128"/>
      <c r="AD14" s="294" t="str">
        <f t="shared" si="6"/>
        <v/>
      </c>
      <c r="AE14" s="61" t="str">
        <f t="shared" si="7"/>
        <v/>
      </c>
      <c r="AF14" s="61" t="str">
        <f t="shared" si="8"/>
        <v/>
      </c>
      <c r="AG14" s="61" t="str">
        <f t="shared" si="9"/>
        <v/>
      </c>
      <c r="AH14" s="61" t="str">
        <f t="shared" si="10"/>
        <v/>
      </c>
      <c r="AI14" s="66" t="str">
        <f t="shared" si="11"/>
        <v/>
      </c>
      <c r="AJ14" s="66" t="str">
        <f t="shared" si="12"/>
        <v/>
      </c>
      <c r="AK14" s="71" t="str">
        <f t="shared" si="13"/>
        <v/>
      </c>
      <c r="AL14" s="64"/>
      <c r="AM14" s="130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5"/>
      <c r="D15" s="224"/>
      <c r="E15" s="122"/>
      <c r="F15" s="324"/>
      <c r="G15" s="61" t="str">
        <f t="shared" si="0"/>
        <v/>
      </c>
      <c r="H15" s="30" t="str">
        <f t="shared" si="1"/>
        <v>-</v>
      </c>
      <c r="I15" s="327"/>
      <c r="J15" s="74" t="str">
        <f t="shared" si="2"/>
        <v/>
      </c>
      <c r="L15" s="124"/>
      <c r="M15" s="6" t="s">
        <v>6</v>
      </c>
      <c r="N15" s="126"/>
      <c r="O15" s="127"/>
      <c r="P15" s="328"/>
      <c r="Q15" s="123"/>
      <c r="R15" s="31" t="str">
        <f t="shared" si="3"/>
        <v/>
      </c>
      <c r="S15" s="54" t="str">
        <f t="shared" si="4"/>
        <v/>
      </c>
      <c r="U15" s="123"/>
      <c r="V15" s="123"/>
      <c r="W15" s="61" t="str">
        <f t="shared" si="5"/>
        <v/>
      </c>
      <c r="X15" s="327"/>
      <c r="Y15" s="129"/>
      <c r="Z15" s="129"/>
      <c r="AA15" s="129"/>
      <c r="AB15" s="129"/>
      <c r="AC15" s="128"/>
      <c r="AD15" s="294" t="str">
        <f t="shared" si="6"/>
        <v/>
      </c>
      <c r="AE15" s="61" t="str">
        <f t="shared" si="7"/>
        <v/>
      </c>
      <c r="AF15" s="61" t="str">
        <f t="shared" si="8"/>
        <v/>
      </c>
      <c r="AG15" s="61" t="str">
        <f t="shared" si="9"/>
        <v/>
      </c>
      <c r="AH15" s="61" t="str">
        <f t="shared" si="10"/>
        <v/>
      </c>
      <c r="AI15" s="66" t="str">
        <f t="shared" si="11"/>
        <v/>
      </c>
      <c r="AJ15" s="66" t="str">
        <f t="shared" si="12"/>
        <v/>
      </c>
      <c r="AK15" s="71" t="str">
        <f t="shared" si="13"/>
        <v/>
      </c>
      <c r="AL15" s="64"/>
      <c r="AM15" s="130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5"/>
      <c r="D16" s="224"/>
      <c r="E16" s="122"/>
      <c r="F16" s="324"/>
      <c r="G16" s="61" t="str">
        <f t="shared" si="0"/>
        <v/>
      </c>
      <c r="H16" s="30" t="str">
        <f t="shared" si="1"/>
        <v>-</v>
      </c>
      <c r="I16" s="327"/>
      <c r="J16" s="74" t="str">
        <f t="shared" si="2"/>
        <v/>
      </c>
      <c r="L16" s="124"/>
      <c r="M16" s="6" t="s">
        <v>6</v>
      </c>
      <c r="N16" s="126"/>
      <c r="O16" s="127"/>
      <c r="P16" s="328"/>
      <c r="Q16" s="123"/>
      <c r="R16" s="31" t="str">
        <f t="shared" si="3"/>
        <v/>
      </c>
      <c r="S16" s="54" t="str">
        <f t="shared" si="4"/>
        <v/>
      </c>
      <c r="U16" s="123"/>
      <c r="V16" s="123"/>
      <c r="W16" s="61" t="str">
        <f t="shared" si="5"/>
        <v/>
      </c>
      <c r="X16" s="327"/>
      <c r="Y16" s="129"/>
      <c r="Z16" s="129"/>
      <c r="AA16" s="129"/>
      <c r="AB16" s="129"/>
      <c r="AC16" s="128"/>
      <c r="AD16" s="294" t="str">
        <f t="shared" si="6"/>
        <v/>
      </c>
      <c r="AE16" s="61" t="str">
        <f t="shared" si="7"/>
        <v/>
      </c>
      <c r="AF16" s="61" t="str">
        <f t="shared" si="8"/>
        <v/>
      </c>
      <c r="AG16" s="61" t="str">
        <f t="shared" si="9"/>
        <v/>
      </c>
      <c r="AH16" s="61" t="str">
        <f t="shared" si="10"/>
        <v/>
      </c>
      <c r="AI16" s="66" t="str">
        <f t="shared" si="11"/>
        <v/>
      </c>
      <c r="AJ16" s="66" t="str">
        <f t="shared" si="12"/>
        <v/>
      </c>
      <c r="AK16" s="71" t="str">
        <f t="shared" si="13"/>
        <v/>
      </c>
      <c r="AL16" s="64"/>
      <c r="AM16" s="130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5"/>
      <c r="D17" s="224"/>
      <c r="E17" s="122"/>
      <c r="F17" s="324"/>
      <c r="G17" s="61" t="str">
        <f t="shared" si="0"/>
        <v/>
      </c>
      <c r="H17" s="30" t="str">
        <f t="shared" si="1"/>
        <v>-</v>
      </c>
      <c r="I17" s="327"/>
      <c r="J17" s="74" t="str">
        <f t="shared" si="2"/>
        <v/>
      </c>
      <c r="L17" s="124"/>
      <c r="M17" s="6" t="s">
        <v>6</v>
      </c>
      <c r="N17" s="126"/>
      <c r="O17" s="127"/>
      <c r="P17" s="328"/>
      <c r="Q17" s="123"/>
      <c r="R17" s="31" t="str">
        <f t="shared" si="3"/>
        <v/>
      </c>
      <c r="S17" s="54" t="str">
        <f t="shared" si="4"/>
        <v/>
      </c>
      <c r="U17" s="123"/>
      <c r="V17" s="123"/>
      <c r="W17" s="61" t="str">
        <f t="shared" si="5"/>
        <v/>
      </c>
      <c r="X17" s="327"/>
      <c r="Y17" s="129"/>
      <c r="Z17" s="129"/>
      <c r="AA17" s="129"/>
      <c r="AB17" s="129"/>
      <c r="AC17" s="128"/>
      <c r="AD17" s="294" t="str">
        <f t="shared" si="6"/>
        <v/>
      </c>
      <c r="AE17" s="61" t="str">
        <f t="shared" si="7"/>
        <v/>
      </c>
      <c r="AF17" s="61" t="str">
        <f t="shared" si="8"/>
        <v/>
      </c>
      <c r="AG17" s="61" t="str">
        <f t="shared" si="9"/>
        <v/>
      </c>
      <c r="AH17" s="61" t="str">
        <f t="shared" si="10"/>
        <v/>
      </c>
      <c r="AI17" s="66" t="str">
        <f t="shared" si="11"/>
        <v/>
      </c>
      <c r="AJ17" s="66" t="str">
        <f t="shared" si="12"/>
        <v/>
      </c>
      <c r="AK17" s="71" t="str">
        <f t="shared" si="13"/>
        <v/>
      </c>
      <c r="AL17" s="6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5"/>
      <c r="D18" s="224"/>
      <c r="E18" s="122"/>
      <c r="F18" s="324"/>
      <c r="G18" s="61" t="str">
        <f t="shared" si="0"/>
        <v/>
      </c>
      <c r="H18" s="30" t="str">
        <f t="shared" si="1"/>
        <v>-</v>
      </c>
      <c r="I18" s="327"/>
      <c r="J18" s="74" t="str">
        <f t="shared" si="2"/>
        <v/>
      </c>
      <c r="L18" s="124"/>
      <c r="M18" s="6" t="s">
        <v>6</v>
      </c>
      <c r="N18" s="126"/>
      <c r="O18" s="127"/>
      <c r="P18" s="328"/>
      <c r="Q18" s="123"/>
      <c r="R18" s="31" t="str">
        <f t="shared" si="3"/>
        <v/>
      </c>
      <c r="S18" s="54" t="str">
        <f t="shared" si="4"/>
        <v/>
      </c>
      <c r="U18" s="123"/>
      <c r="V18" s="123"/>
      <c r="W18" s="61" t="str">
        <f t="shared" si="5"/>
        <v/>
      </c>
      <c r="X18" s="327"/>
      <c r="Y18" s="129"/>
      <c r="Z18" s="129"/>
      <c r="AA18" s="129"/>
      <c r="AB18" s="129"/>
      <c r="AC18" s="128"/>
      <c r="AD18" s="294" t="str">
        <f t="shared" si="6"/>
        <v/>
      </c>
      <c r="AE18" s="61" t="str">
        <f t="shared" si="7"/>
        <v/>
      </c>
      <c r="AF18" s="61" t="str">
        <f t="shared" si="8"/>
        <v/>
      </c>
      <c r="AG18" s="61" t="str">
        <f t="shared" si="9"/>
        <v/>
      </c>
      <c r="AH18" s="61" t="str">
        <f t="shared" si="10"/>
        <v/>
      </c>
      <c r="AI18" s="66" t="str">
        <f t="shared" si="11"/>
        <v/>
      </c>
      <c r="AJ18" s="66" t="str">
        <f>IF(C18="","",(AH18+AG18+AF18+AE18)/W18)</f>
        <v/>
      </c>
      <c r="AK18" s="71" t="str">
        <f t="shared" si="13"/>
        <v/>
      </c>
      <c r="AL18" s="64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5"/>
      <c r="D19" s="224"/>
      <c r="E19" s="122"/>
      <c r="F19" s="324"/>
      <c r="G19" s="61" t="str">
        <f t="shared" si="0"/>
        <v/>
      </c>
      <c r="H19" s="30" t="str">
        <f t="shared" si="1"/>
        <v>-</v>
      </c>
      <c r="I19" s="327"/>
      <c r="J19" s="74" t="str">
        <f t="shared" si="2"/>
        <v/>
      </c>
      <c r="L19" s="124"/>
      <c r="M19" s="6" t="s">
        <v>6</v>
      </c>
      <c r="N19" s="126"/>
      <c r="O19" s="127"/>
      <c r="P19" s="328"/>
      <c r="Q19" s="123"/>
      <c r="R19" s="31" t="str">
        <f t="shared" si="3"/>
        <v/>
      </c>
      <c r="S19" s="54" t="str">
        <f t="shared" si="4"/>
        <v/>
      </c>
      <c r="U19" s="123"/>
      <c r="V19" s="123"/>
      <c r="W19" s="61" t="str">
        <f t="shared" si="5"/>
        <v/>
      </c>
      <c r="X19" s="327"/>
      <c r="Y19" s="129"/>
      <c r="Z19" s="129"/>
      <c r="AA19" s="129"/>
      <c r="AB19" s="129"/>
      <c r="AC19" s="128"/>
      <c r="AD19" s="294" t="str">
        <f t="shared" si="6"/>
        <v/>
      </c>
      <c r="AE19" s="61" t="str">
        <f t="shared" si="7"/>
        <v/>
      </c>
      <c r="AF19" s="61" t="str">
        <f t="shared" si="8"/>
        <v/>
      </c>
      <c r="AG19" s="61" t="str">
        <f t="shared" si="9"/>
        <v/>
      </c>
      <c r="AH19" s="61" t="str">
        <f t="shared" si="10"/>
        <v/>
      </c>
      <c r="AI19" s="66" t="str">
        <f t="shared" si="11"/>
        <v/>
      </c>
      <c r="AJ19" s="66" t="str">
        <f t="shared" si="12"/>
        <v/>
      </c>
      <c r="AK19" s="71" t="str">
        <f t="shared" si="13"/>
        <v/>
      </c>
      <c r="AL19" s="64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5"/>
      <c r="D20" s="224"/>
      <c r="E20" s="122"/>
      <c r="F20" s="324"/>
      <c r="G20" s="61" t="str">
        <f t="shared" si="0"/>
        <v/>
      </c>
      <c r="H20" s="30" t="str">
        <f t="shared" si="1"/>
        <v>-</v>
      </c>
      <c r="I20" s="327"/>
      <c r="J20" s="74" t="str">
        <f t="shared" si="2"/>
        <v/>
      </c>
      <c r="L20" s="124"/>
      <c r="M20" s="6" t="s">
        <v>6</v>
      </c>
      <c r="N20" s="126"/>
      <c r="O20" s="127"/>
      <c r="P20" s="328"/>
      <c r="Q20" s="123"/>
      <c r="R20" s="31" t="str">
        <f t="shared" si="3"/>
        <v/>
      </c>
      <c r="S20" s="54" t="str">
        <f t="shared" si="4"/>
        <v/>
      </c>
      <c r="U20" s="123"/>
      <c r="V20" s="123"/>
      <c r="W20" s="61" t="str">
        <f t="shared" si="5"/>
        <v/>
      </c>
      <c r="X20" s="327"/>
      <c r="Y20" s="129"/>
      <c r="Z20" s="129"/>
      <c r="AA20" s="129"/>
      <c r="AB20" s="129"/>
      <c r="AC20" s="128"/>
      <c r="AD20" s="294" t="str">
        <f t="shared" si="6"/>
        <v/>
      </c>
      <c r="AE20" s="61" t="str">
        <f t="shared" si="7"/>
        <v/>
      </c>
      <c r="AF20" s="61" t="str">
        <f t="shared" si="8"/>
        <v/>
      </c>
      <c r="AG20" s="61" t="str">
        <f t="shared" si="9"/>
        <v/>
      </c>
      <c r="AH20" s="61" t="str">
        <f t="shared" si="10"/>
        <v/>
      </c>
      <c r="AI20" s="66" t="str">
        <f t="shared" si="11"/>
        <v/>
      </c>
      <c r="AJ20" s="66" t="str">
        <f t="shared" si="12"/>
        <v/>
      </c>
      <c r="AK20" s="71" t="str">
        <f t="shared" si="13"/>
        <v/>
      </c>
      <c r="AL20" s="64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5"/>
      <c r="D21" s="224"/>
      <c r="E21" s="122"/>
      <c r="F21" s="324"/>
      <c r="G21" s="61" t="str">
        <f t="shared" si="0"/>
        <v/>
      </c>
      <c r="H21" s="30" t="str">
        <f t="shared" si="1"/>
        <v>-</v>
      </c>
      <c r="I21" s="327"/>
      <c r="J21" s="74" t="str">
        <f t="shared" si="2"/>
        <v/>
      </c>
      <c r="L21" s="124"/>
      <c r="M21" s="6" t="s">
        <v>6</v>
      </c>
      <c r="N21" s="126"/>
      <c r="O21" s="127"/>
      <c r="P21" s="328"/>
      <c r="Q21" s="123"/>
      <c r="R21" s="31" t="str">
        <f t="shared" si="3"/>
        <v/>
      </c>
      <c r="S21" s="54" t="str">
        <f t="shared" si="4"/>
        <v/>
      </c>
      <c r="U21" s="123"/>
      <c r="V21" s="123"/>
      <c r="W21" s="61" t="str">
        <f t="shared" si="5"/>
        <v/>
      </c>
      <c r="X21" s="327"/>
      <c r="Y21" s="129"/>
      <c r="Z21" s="129"/>
      <c r="AA21" s="129"/>
      <c r="AB21" s="129"/>
      <c r="AC21" s="128"/>
      <c r="AD21" s="294" t="str">
        <f t="shared" si="6"/>
        <v/>
      </c>
      <c r="AE21" s="61" t="str">
        <f t="shared" si="7"/>
        <v/>
      </c>
      <c r="AF21" s="61" t="str">
        <f t="shared" si="8"/>
        <v/>
      </c>
      <c r="AG21" s="61" t="str">
        <f t="shared" si="9"/>
        <v/>
      </c>
      <c r="AH21" s="61" t="str">
        <f t="shared" si="10"/>
        <v/>
      </c>
      <c r="AI21" s="66" t="str">
        <f t="shared" si="11"/>
        <v/>
      </c>
      <c r="AJ21" s="66" t="str">
        <f t="shared" si="12"/>
        <v/>
      </c>
      <c r="AK21" s="71" t="str">
        <f t="shared" si="13"/>
        <v/>
      </c>
      <c r="AL21" s="64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5"/>
      <c r="D22" s="224"/>
      <c r="E22" s="122"/>
      <c r="F22" s="324"/>
      <c r="G22" s="61" t="str">
        <f t="shared" si="0"/>
        <v/>
      </c>
      <c r="H22" s="30" t="str">
        <f t="shared" si="1"/>
        <v>-</v>
      </c>
      <c r="I22" s="327"/>
      <c r="J22" s="74" t="str">
        <f t="shared" si="2"/>
        <v/>
      </c>
      <c r="L22" s="124"/>
      <c r="M22" s="6" t="s">
        <v>6</v>
      </c>
      <c r="N22" s="126"/>
      <c r="O22" s="127"/>
      <c r="P22" s="328"/>
      <c r="Q22" s="123"/>
      <c r="R22" s="31" t="str">
        <f t="shared" si="3"/>
        <v/>
      </c>
      <c r="S22" s="54" t="str">
        <f t="shared" si="4"/>
        <v/>
      </c>
      <c r="U22" s="123"/>
      <c r="V22" s="123"/>
      <c r="W22" s="61" t="str">
        <f t="shared" si="5"/>
        <v/>
      </c>
      <c r="X22" s="327"/>
      <c r="Y22" s="129"/>
      <c r="Z22" s="129"/>
      <c r="AA22" s="129"/>
      <c r="AB22" s="129"/>
      <c r="AC22" s="128"/>
      <c r="AD22" s="294" t="str">
        <f t="shared" si="6"/>
        <v/>
      </c>
      <c r="AE22" s="61" t="str">
        <f t="shared" si="7"/>
        <v/>
      </c>
      <c r="AF22" s="61" t="str">
        <f t="shared" si="8"/>
        <v/>
      </c>
      <c r="AG22" s="61" t="str">
        <f t="shared" si="9"/>
        <v/>
      </c>
      <c r="AH22" s="61" t="str">
        <f t="shared" si="10"/>
        <v/>
      </c>
      <c r="AI22" s="66" t="str">
        <f t="shared" si="11"/>
        <v/>
      </c>
      <c r="AJ22" s="66" t="str">
        <f t="shared" si="12"/>
        <v/>
      </c>
      <c r="AK22" s="71" t="str">
        <f t="shared" si="13"/>
        <v/>
      </c>
      <c r="AL22" s="64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5"/>
      <c r="D23" s="224"/>
      <c r="E23" s="122"/>
      <c r="F23" s="324"/>
      <c r="G23" s="61" t="str">
        <f t="shared" si="0"/>
        <v/>
      </c>
      <c r="H23" s="30" t="str">
        <f t="shared" si="1"/>
        <v>-</v>
      </c>
      <c r="I23" s="327"/>
      <c r="J23" s="74" t="str">
        <f t="shared" si="2"/>
        <v/>
      </c>
      <c r="L23" s="124"/>
      <c r="M23" s="6" t="s">
        <v>6</v>
      </c>
      <c r="N23" s="126"/>
      <c r="O23" s="127"/>
      <c r="P23" s="328"/>
      <c r="Q23" s="123"/>
      <c r="R23" s="31" t="str">
        <f t="shared" si="3"/>
        <v/>
      </c>
      <c r="S23" s="54" t="str">
        <f t="shared" si="4"/>
        <v/>
      </c>
      <c r="U23" s="123"/>
      <c r="V23" s="123"/>
      <c r="W23" s="61" t="str">
        <f t="shared" si="5"/>
        <v/>
      </c>
      <c r="X23" s="327"/>
      <c r="Y23" s="129"/>
      <c r="Z23" s="129"/>
      <c r="AA23" s="129"/>
      <c r="AB23" s="129"/>
      <c r="AC23" s="128"/>
      <c r="AD23" s="294" t="str">
        <f t="shared" si="6"/>
        <v/>
      </c>
      <c r="AE23" s="61" t="str">
        <f t="shared" si="7"/>
        <v/>
      </c>
      <c r="AF23" s="61" t="str">
        <f t="shared" si="8"/>
        <v/>
      </c>
      <c r="AG23" s="61" t="str">
        <f t="shared" si="9"/>
        <v/>
      </c>
      <c r="AH23" s="61" t="str">
        <f t="shared" si="10"/>
        <v/>
      </c>
      <c r="AI23" s="66" t="str">
        <f t="shared" si="11"/>
        <v/>
      </c>
      <c r="AJ23" s="66" t="str">
        <f t="shared" si="12"/>
        <v/>
      </c>
      <c r="AK23" s="71" t="str">
        <f t="shared" si="13"/>
        <v/>
      </c>
      <c r="AL23" s="64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5"/>
      <c r="D24" s="224"/>
      <c r="E24" s="122"/>
      <c r="F24" s="324"/>
      <c r="G24" s="61" t="str">
        <f t="shared" si="0"/>
        <v/>
      </c>
      <c r="H24" s="30" t="str">
        <f t="shared" si="1"/>
        <v>-</v>
      </c>
      <c r="I24" s="327"/>
      <c r="J24" s="74" t="str">
        <f t="shared" si="2"/>
        <v/>
      </c>
      <c r="L24" s="124"/>
      <c r="M24" s="6" t="s">
        <v>6</v>
      </c>
      <c r="N24" s="126"/>
      <c r="O24" s="127"/>
      <c r="P24" s="328"/>
      <c r="Q24" s="123"/>
      <c r="R24" s="31" t="str">
        <f t="shared" si="3"/>
        <v/>
      </c>
      <c r="S24" s="54" t="str">
        <f t="shared" si="4"/>
        <v/>
      </c>
      <c r="U24" s="123"/>
      <c r="V24" s="123"/>
      <c r="W24" s="61" t="str">
        <f t="shared" si="5"/>
        <v/>
      </c>
      <c r="X24" s="327"/>
      <c r="Y24" s="129"/>
      <c r="Z24" s="129"/>
      <c r="AA24" s="129"/>
      <c r="AB24" s="129"/>
      <c r="AC24" s="128"/>
      <c r="AD24" s="294" t="str">
        <f t="shared" si="6"/>
        <v/>
      </c>
      <c r="AE24" s="61" t="str">
        <f t="shared" si="7"/>
        <v/>
      </c>
      <c r="AF24" s="61" t="str">
        <f t="shared" si="8"/>
        <v/>
      </c>
      <c r="AG24" s="61" t="str">
        <f t="shared" si="9"/>
        <v/>
      </c>
      <c r="AH24" s="61" t="str">
        <f t="shared" si="10"/>
        <v/>
      </c>
      <c r="AI24" s="66" t="str">
        <f t="shared" si="11"/>
        <v/>
      </c>
      <c r="AJ24" s="66" t="str">
        <f t="shared" si="12"/>
        <v/>
      </c>
      <c r="AK24" s="71" t="str">
        <f t="shared" si="13"/>
        <v/>
      </c>
      <c r="AL24" s="64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5"/>
      <c r="D25" s="224"/>
      <c r="E25" s="122"/>
      <c r="F25" s="324"/>
      <c r="G25" s="61" t="str">
        <f t="shared" si="0"/>
        <v/>
      </c>
      <c r="H25" s="30" t="str">
        <f t="shared" si="1"/>
        <v>-</v>
      </c>
      <c r="I25" s="327"/>
      <c r="J25" s="74" t="str">
        <f t="shared" si="2"/>
        <v/>
      </c>
      <c r="L25" s="124"/>
      <c r="M25" s="6" t="s">
        <v>6</v>
      </c>
      <c r="N25" s="126"/>
      <c r="O25" s="127"/>
      <c r="P25" s="328"/>
      <c r="Q25" s="123"/>
      <c r="R25" s="31" t="str">
        <f t="shared" si="3"/>
        <v/>
      </c>
      <c r="S25" s="54" t="str">
        <f t="shared" si="4"/>
        <v/>
      </c>
      <c r="U25" s="123"/>
      <c r="V25" s="123"/>
      <c r="W25" s="61" t="str">
        <f t="shared" si="5"/>
        <v/>
      </c>
      <c r="X25" s="327"/>
      <c r="Y25" s="129"/>
      <c r="Z25" s="129"/>
      <c r="AA25" s="129"/>
      <c r="AB25" s="129"/>
      <c r="AC25" s="128"/>
      <c r="AD25" s="294" t="str">
        <f t="shared" si="6"/>
        <v/>
      </c>
      <c r="AE25" s="61" t="str">
        <f t="shared" si="7"/>
        <v/>
      </c>
      <c r="AF25" s="61" t="str">
        <f t="shared" si="8"/>
        <v/>
      </c>
      <c r="AG25" s="61" t="str">
        <f t="shared" si="9"/>
        <v/>
      </c>
      <c r="AH25" s="61" t="str">
        <f t="shared" si="10"/>
        <v/>
      </c>
      <c r="AI25" s="66" t="str">
        <f t="shared" si="11"/>
        <v/>
      </c>
      <c r="AJ25" s="66" t="str">
        <f t="shared" si="12"/>
        <v/>
      </c>
      <c r="AK25" s="71" t="str">
        <f t="shared" si="13"/>
        <v/>
      </c>
      <c r="AL25" s="64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5"/>
      <c r="D26" s="224"/>
      <c r="E26" s="122"/>
      <c r="F26" s="324"/>
      <c r="G26" s="61" t="str">
        <f t="shared" si="0"/>
        <v/>
      </c>
      <c r="H26" s="30" t="str">
        <f t="shared" si="1"/>
        <v>-</v>
      </c>
      <c r="I26" s="327"/>
      <c r="J26" s="74" t="str">
        <f t="shared" si="2"/>
        <v/>
      </c>
      <c r="L26" s="124"/>
      <c r="M26" s="6" t="s">
        <v>6</v>
      </c>
      <c r="N26" s="126"/>
      <c r="O26" s="127"/>
      <c r="P26" s="328"/>
      <c r="Q26" s="123"/>
      <c r="R26" s="31" t="str">
        <f t="shared" si="3"/>
        <v/>
      </c>
      <c r="S26" s="54" t="str">
        <f t="shared" si="4"/>
        <v/>
      </c>
      <c r="U26" s="123"/>
      <c r="V26" s="123"/>
      <c r="W26" s="61" t="str">
        <f t="shared" si="5"/>
        <v/>
      </c>
      <c r="X26" s="327"/>
      <c r="Y26" s="129"/>
      <c r="Z26" s="129"/>
      <c r="AA26" s="129"/>
      <c r="AB26" s="129"/>
      <c r="AC26" s="128"/>
      <c r="AD26" s="294" t="str">
        <f t="shared" si="6"/>
        <v/>
      </c>
      <c r="AE26" s="61" t="str">
        <f t="shared" si="7"/>
        <v/>
      </c>
      <c r="AF26" s="61" t="str">
        <f t="shared" si="8"/>
        <v/>
      </c>
      <c r="AG26" s="61" t="str">
        <f t="shared" si="9"/>
        <v/>
      </c>
      <c r="AH26" s="61" t="str">
        <f t="shared" si="10"/>
        <v/>
      </c>
      <c r="AI26" s="66" t="str">
        <f t="shared" si="11"/>
        <v/>
      </c>
      <c r="AJ26" s="66" t="str">
        <f t="shared" si="12"/>
        <v/>
      </c>
      <c r="AK26" s="71" t="str">
        <f t="shared" si="13"/>
        <v/>
      </c>
      <c r="AL26" s="64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5"/>
      <c r="D27" s="224"/>
      <c r="E27" s="122"/>
      <c r="F27" s="324"/>
      <c r="G27" s="61" t="str">
        <f t="shared" si="0"/>
        <v/>
      </c>
      <c r="H27" s="30" t="str">
        <f t="shared" si="1"/>
        <v>-</v>
      </c>
      <c r="I27" s="327"/>
      <c r="J27" s="74" t="str">
        <f t="shared" si="2"/>
        <v/>
      </c>
      <c r="L27" s="124"/>
      <c r="M27" s="6" t="s">
        <v>6</v>
      </c>
      <c r="N27" s="126"/>
      <c r="O27" s="127"/>
      <c r="P27" s="328"/>
      <c r="Q27" s="123"/>
      <c r="R27" s="31" t="str">
        <f t="shared" si="3"/>
        <v/>
      </c>
      <c r="S27" s="54" t="str">
        <f t="shared" si="4"/>
        <v/>
      </c>
      <c r="U27" s="123"/>
      <c r="V27" s="123"/>
      <c r="W27" s="61" t="str">
        <f t="shared" si="5"/>
        <v/>
      </c>
      <c r="X27" s="327"/>
      <c r="Y27" s="129"/>
      <c r="Z27" s="129"/>
      <c r="AA27" s="129"/>
      <c r="AB27" s="129"/>
      <c r="AC27" s="128"/>
      <c r="AD27" s="294" t="str">
        <f t="shared" si="6"/>
        <v/>
      </c>
      <c r="AE27" s="61" t="str">
        <f t="shared" si="7"/>
        <v/>
      </c>
      <c r="AF27" s="61" t="str">
        <f t="shared" si="8"/>
        <v/>
      </c>
      <c r="AG27" s="61" t="str">
        <f t="shared" si="9"/>
        <v/>
      </c>
      <c r="AH27" s="61" t="str">
        <f t="shared" si="10"/>
        <v/>
      </c>
      <c r="AI27" s="66" t="str">
        <f t="shared" si="11"/>
        <v/>
      </c>
      <c r="AJ27" s="66" t="str">
        <f t="shared" si="12"/>
        <v/>
      </c>
      <c r="AK27" s="71" t="str">
        <f t="shared" si="13"/>
        <v/>
      </c>
      <c r="AL27" s="64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5"/>
      <c r="D28" s="224"/>
      <c r="E28" s="122"/>
      <c r="F28" s="324"/>
      <c r="G28" s="61" t="str">
        <f t="shared" si="0"/>
        <v/>
      </c>
      <c r="H28" s="30" t="str">
        <f t="shared" si="1"/>
        <v>-</v>
      </c>
      <c r="I28" s="327"/>
      <c r="J28" s="74" t="str">
        <f t="shared" si="2"/>
        <v/>
      </c>
      <c r="L28" s="124"/>
      <c r="M28" s="6" t="s">
        <v>6</v>
      </c>
      <c r="N28" s="126"/>
      <c r="O28" s="127"/>
      <c r="P28" s="328"/>
      <c r="Q28" s="123"/>
      <c r="R28" s="31" t="str">
        <f t="shared" si="3"/>
        <v/>
      </c>
      <c r="S28" s="54" t="str">
        <f t="shared" si="4"/>
        <v/>
      </c>
      <c r="U28" s="123"/>
      <c r="V28" s="123"/>
      <c r="W28" s="61" t="str">
        <f t="shared" si="5"/>
        <v/>
      </c>
      <c r="X28" s="327"/>
      <c r="Y28" s="129"/>
      <c r="Z28" s="129"/>
      <c r="AA28" s="129"/>
      <c r="AB28" s="129"/>
      <c r="AC28" s="128"/>
      <c r="AD28" s="294" t="str">
        <f t="shared" si="6"/>
        <v/>
      </c>
      <c r="AE28" s="61" t="str">
        <f t="shared" si="7"/>
        <v/>
      </c>
      <c r="AF28" s="61" t="str">
        <f t="shared" si="8"/>
        <v/>
      </c>
      <c r="AG28" s="61" t="str">
        <f t="shared" si="9"/>
        <v/>
      </c>
      <c r="AH28" s="61" t="str">
        <f t="shared" si="10"/>
        <v/>
      </c>
      <c r="AI28" s="66" t="str">
        <f t="shared" si="11"/>
        <v/>
      </c>
      <c r="AJ28" s="66" t="str">
        <f t="shared" si="12"/>
        <v/>
      </c>
      <c r="AK28" s="71" t="str">
        <f t="shared" si="13"/>
        <v/>
      </c>
      <c r="AL28" s="64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5"/>
      <c r="D29" s="224"/>
      <c r="E29" s="122"/>
      <c r="F29" s="324"/>
      <c r="G29" s="61" t="str">
        <f t="shared" si="0"/>
        <v/>
      </c>
      <c r="H29" s="30" t="str">
        <f t="shared" si="1"/>
        <v>-</v>
      </c>
      <c r="I29" s="327"/>
      <c r="J29" s="74" t="str">
        <f t="shared" si="2"/>
        <v/>
      </c>
      <c r="L29" s="124"/>
      <c r="M29" s="6" t="s">
        <v>6</v>
      </c>
      <c r="N29" s="126"/>
      <c r="O29" s="127"/>
      <c r="P29" s="328"/>
      <c r="Q29" s="123"/>
      <c r="R29" s="31" t="str">
        <f t="shared" si="3"/>
        <v/>
      </c>
      <c r="S29" s="54" t="str">
        <f t="shared" si="4"/>
        <v/>
      </c>
      <c r="U29" s="123"/>
      <c r="V29" s="123"/>
      <c r="W29" s="61" t="str">
        <f t="shared" si="5"/>
        <v/>
      </c>
      <c r="X29" s="327"/>
      <c r="Y29" s="129"/>
      <c r="Z29" s="129"/>
      <c r="AA29" s="129"/>
      <c r="AB29" s="129"/>
      <c r="AC29" s="128"/>
      <c r="AD29" s="294" t="str">
        <f t="shared" si="6"/>
        <v/>
      </c>
      <c r="AE29" s="61" t="str">
        <f t="shared" si="7"/>
        <v/>
      </c>
      <c r="AF29" s="61" t="str">
        <f t="shared" si="8"/>
        <v/>
      </c>
      <c r="AG29" s="61" t="str">
        <f t="shared" si="9"/>
        <v/>
      </c>
      <c r="AH29" s="61" t="str">
        <f t="shared" si="10"/>
        <v/>
      </c>
      <c r="AI29" s="66" t="str">
        <f t="shared" si="11"/>
        <v/>
      </c>
      <c r="AJ29" s="66" t="str">
        <f t="shared" si="12"/>
        <v/>
      </c>
      <c r="AK29" s="71" t="str">
        <f t="shared" si="13"/>
        <v/>
      </c>
      <c r="AL29" s="64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5"/>
      <c r="D30" s="224"/>
      <c r="E30" s="122"/>
      <c r="F30" s="324"/>
      <c r="G30" s="61" t="str">
        <f t="shared" si="0"/>
        <v/>
      </c>
      <c r="H30" s="30" t="str">
        <f t="shared" si="1"/>
        <v>-</v>
      </c>
      <c r="I30" s="327"/>
      <c r="J30" s="74" t="str">
        <f t="shared" si="2"/>
        <v/>
      </c>
      <c r="L30" s="124"/>
      <c r="M30" s="6" t="s">
        <v>6</v>
      </c>
      <c r="N30" s="126"/>
      <c r="O30" s="127"/>
      <c r="P30" s="328"/>
      <c r="Q30" s="123"/>
      <c r="R30" s="31" t="str">
        <f t="shared" si="3"/>
        <v/>
      </c>
      <c r="S30" s="54" t="str">
        <f t="shared" si="4"/>
        <v/>
      </c>
      <c r="U30" s="123"/>
      <c r="V30" s="123"/>
      <c r="W30" s="61" t="str">
        <f t="shared" si="5"/>
        <v/>
      </c>
      <c r="X30" s="327"/>
      <c r="Y30" s="129"/>
      <c r="Z30" s="129"/>
      <c r="AA30" s="129"/>
      <c r="AB30" s="129"/>
      <c r="AC30" s="128"/>
      <c r="AD30" s="294" t="str">
        <f t="shared" si="6"/>
        <v/>
      </c>
      <c r="AE30" s="61" t="str">
        <f t="shared" si="7"/>
        <v/>
      </c>
      <c r="AF30" s="61" t="str">
        <f t="shared" si="8"/>
        <v/>
      </c>
      <c r="AG30" s="61" t="str">
        <f t="shared" si="9"/>
        <v/>
      </c>
      <c r="AH30" s="61" t="str">
        <f t="shared" si="10"/>
        <v/>
      </c>
      <c r="AI30" s="66" t="str">
        <f t="shared" si="11"/>
        <v/>
      </c>
      <c r="AJ30" s="66" t="str">
        <f t="shared" si="12"/>
        <v/>
      </c>
      <c r="AK30" s="71" t="str">
        <f t="shared" si="13"/>
        <v/>
      </c>
      <c r="AL30" s="64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5"/>
      <c r="D31" s="224"/>
      <c r="E31" s="122"/>
      <c r="F31" s="324"/>
      <c r="G31" s="61" t="str">
        <f t="shared" si="0"/>
        <v/>
      </c>
      <c r="H31" s="30" t="str">
        <f t="shared" si="1"/>
        <v>-</v>
      </c>
      <c r="I31" s="327"/>
      <c r="J31" s="74" t="str">
        <f t="shared" si="2"/>
        <v/>
      </c>
      <c r="L31" s="124"/>
      <c r="M31" s="6" t="s">
        <v>6</v>
      </c>
      <c r="N31" s="126"/>
      <c r="O31" s="127"/>
      <c r="P31" s="328"/>
      <c r="Q31" s="123"/>
      <c r="R31" s="31" t="str">
        <f t="shared" si="3"/>
        <v/>
      </c>
      <c r="S31" s="54" t="str">
        <f t="shared" si="4"/>
        <v/>
      </c>
      <c r="U31" s="123"/>
      <c r="V31" s="123"/>
      <c r="W31" s="61" t="str">
        <f t="shared" si="5"/>
        <v/>
      </c>
      <c r="X31" s="327"/>
      <c r="Y31" s="129"/>
      <c r="Z31" s="129"/>
      <c r="AA31" s="129"/>
      <c r="AB31" s="129"/>
      <c r="AC31" s="128"/>
      <c r="AD31" s="294" t="str">
        <f t="shared" si="6"/>
        <v/>
      </c>
      <c r="AE31" s="61" t="str">
        <f t="shared" si="7"/>
        <v/>
      </c>
      <c r="AF31" s="61" t="str">
        <f t="shared" si="8"/>
        <v/>
      </c>
      <c r="AG31" s="61" t="str">
        <f t="shared" si="9"/>
        <v/>
      </c>
      <c r="AH31" s="61" t="str">
        <f t="shared" si="10"/>
        <v/>
      </c>
      <c r="AI31" s="66" t="str">
        <f t="shared" si="11"/>
        <v/>
      </c>
      <c r="AJ31" s="66" t="str">
        <f t="shared" si="12"/>
        <v/>
      </c>
      <c r="AK31" s="71" t="str">
        <f t="shared" si="13"/>
        <v/>
      </c>
      <c r="AL31" s="64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5"/>
      <c r="D32" s="224"/>
      <c r="E32" s="122"/>
      <c r="F32" s="324"/>
      <c r="G32" s="61" t="str">
        <f t="shared" si="0"/>
        <v/>
      </c>
      <c r="H32" s="30" t="str">
        <f t="shared" si="1"/>
        <v>-</v>
      </c>
      <c r="I32" s="327"/>
      <c r="J32" s="74" t="str">
        <f t="shared" si="2"/>
        <v/>
      </c>
      <c r="L32" s="124"/>
      <c r="M32" s="6" t="s">
        <v>6</v>
      </c>
      <c r="N32" s="126"/>
      <c r="O32" s="127"/>
      <c r="P32" s="328"/>
      <c r="Q32" s="123"/>
      <c r="R32" s="31" t="str">
        <f t="shared" si="3"/>
        <v/>
      </c>
      <c r="S32" s="54" t="str">
        <f t="shared" si="4"/>
        <v/>
      </c>
      <c r="U32" s="123"/>
      <c r="V32" s="123"/>
      <c r="W32" s="61" t="str">
        <f t="shared" si="5"/>
        <v/>
      </c>
      <c r="X32" s="327"/>
      <c r="Y32" s="129"/>
      <c r="Z32" s="129"/>
      <c r="AA32" s="129"/>
      <c r="AB32" s="129"/>
      <c r="AC32" s="128"/>
      <c r="AD32" s="294" t="str">
        <f t="shared" si="6"/>
        <v/>
      </c>
      <c r="AE32" s="61" t="str">
        <f t="shared" si="7"/>
        <v/>
      </c>
      <c r="AF32" s="61" t="str">
        <f t="shared" si="8"/>
        <v/>
      </c>
      <c r="AG32" s="61" t="str">
        <f t="shared" si="9"/>
        <v/>
      </c>
      <c r="AH32" s="61" t="str">
        <f t="shared" si="10"/>
        <v/>
      </c>
      <c r="AI32" s="66" t="str">
        <f t="shared" si="11"/>
        <v/>
      </c>
      <c r="AJ32" s="66" t="str">
        <f t="shared" si="12"/>
        <v/>
      </c>
      <c r="AK32" s="71" t="str">
        <f t="shared" si="13"/>
        <v/>
      </c>
      <c r="AL32" s="64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5"/>
      <c r="D33" s="224"/>
      <c r="E33" s="122"/>
      <c r="F33" s="324"/>
      <c r="G33" s="61" t="str">
        <f t="shared" si="0"/>
        <v/>
      </c>
      <c r="H33" s="30" t="str">
        <f t="shared" si="1"/>
        <v>-</v>
      </c>
      <c r="I33" s="327"/>
      <c r="J33" s="74" t="str">
        <f t="shared" si="2"/>
        <v/>
      </c>
      <c r="L33" s="124"/>
      <c r="M33" s="6" t="s">
        <v>6</v>
      </c>
      <c r="N33" s="126"/>
      <c r="O33" s="127"/>
      <c r="P33" s="328"/>
      <c r="Q33" s="123"/>
      <c r="R33" s="31" t="str">
        <f t="shared" si="3"/>
        <v/>
      </c>
      <c r="S33" s="54" t="str">
        <f t="shared" si="4"/>
        <v/>
      </c>
      <c r="U33" s="123"/>
      <c r="V33" s="123"/>
      <c r="W33" s="61" t="str">
        <f t="shared" si="5"/>
        <v/>
      </c>
      <c r="X33" s="327"/>
      <c r="Y33" s="129"/>
      <c r="Z33" s="129"/>
      <c r="AA33" s="129"/>
      <c r="AB33" s="129"/>
      <c r="AC33" s="128"/>
      <c r="AD33" s="294" t="str">
        <f t="shared" si="6"/>
        <v/>
      </c>
      <c r="AE33" s="61" t="str">
        <f t="shared" si="7"/>
        <v/>
      </c>
      <c r="AF33" s="61" t="str">
        <f t="shared" si="8"/>
        <v/>
      </c>
      <c r="AG33" s="61" t="str">
        <f t="shared" si="9"/>
        <v/>
      </c>
      <c r="AH33" s="61" t="str">
        <f t="shared" si="10"/>
        <v/>
      </c>
      <c r="AI33" s="66" t="str">
        <f t="shared" si="11"/>
        <v/>
      </c>
      <c r="AJ33" s="66" t="str">
        <f t="shared" si="12"/>
        <v/>
      </c>
      <c r="AK33" s="71" t="str">
        <f t="shared" si="13"/>
        <v/>
      </c>
      <c r="AL33" s="64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5"/>
      <c r="D34" s="224"/>
      <c r="E34" s="122"/>
      <c r="F34" s="324"/>
      <c r="G34" s="61" t="str">
        <f t="shared" si="0"/>
        <v/>
      </c>
      <c r="H34" s="30" t="str">
        <f t="shared" si="1"/>
        <v>-</v>
      </c>
      <c r="I34" s="327"/>
      <c r="J34" s="74" t="str">
        <f t="shared" si="2"/>
        <v/>
      </c>
      <c r="L34" s="124"/>
      <c r="M34" s="6" t="s">
        <v>6</v>
      </c>
      <c r="N34" s="126"/>
      <c r="O34" s="127"/>
      <c r="P34" s="328"/>
      <c r="Q34" s="123"/>
      <c r="R34" s="31" t="str">
        <f t="shared" si="3"/>
        <v/>
      </c>
      <c r="S34" s="54" t="str">
        <f t="shared" si="4"/>
        <v/>
      </c>
      <c r="U34" s="123"/>
      <c r="V34" s="123"/>
      <c r="W34" s="61" t="str">
        <f t="shared" si="5"/>
        <v/>
      </c>
      <c r="X34" s="327"/>
      <c r="Y34" s="129"/>
      <c r="Z34" s="129"/>
      <c r="AA34" s="129"/>
      <c r="AB34" s="129"/>
      <c r="AC34" s="128"/>
      <c r="AD34" s="294" t="str">
        <f t="shared" si="6"/>
        <v/>
      </c>
      <c r="AE34" s="61" t="str">
        <f t="shared" si="7"/>
        <v/>
      </c>
      <c r="AF34" s="61" t="str">
        <f t="shared" si="8"/>
        <v/>
      </c>
      <c r="AG34" s="61" t="str">
        <f t="shared" si="9"/>
        <v/>
      </c>
      <c r="AH34" s="61" t="str">
        <f t="shared" si="10"/>
        <v/>
      </c>
      <c r="AI34" s="66" t="str">
        <f t="shared" si="11"/>
        <v/>
      </c>
      <c r="AJ34" s="66" t="str">
        <f t="shared" si="12"/>
        <v/>
      </c>
      <c r="AK34" s="71" t="str">
        <f t="shared" si="13"/>
        <v/>
      </c>
      <c r="AL34" s="64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5"/>
      <c r="D35" s="224"/>
      <c r="E35" s="122"/>
      <c r="F35" s="324"/>
      <c r="G35" s="61" t="str">
        <f t="shared" si="0"/>
        <v/>
      </c>
      <c r="H35" s="30" t="str">
        <f t="shared" si="1"/>
        <v>-</v>
      </c>
      <c r="I35" s="327"/>
      <c r="J35" s="74" t="str">
        <f t="shared" si="2"/>
        <v/>
      </c>
      <c r="L35" s="124"/>
      <c r="M35" s="6" t="s">
        <v>6</v>
      </c>
      <c r="N35" s="126"/>
      <c r="O35" s="127"/>
      <c r="P35" s="328"/>
      <c r="Q35" s="123"/>
      <c r="R35" s="31" t="str">
        <f t="shared" si="3"/>
        <v/>
      </c>
      <c r="S35" s="54" t="str">
        <f t="shared" si="4"/>
        <v/>
      </c>
      <c r="U35" s="123"/>
      <c r="V35" s="123"/>
      <c r="W35" s="61" t="str">
        <f t="shared" si="5"/>
        <v/>
      </c>
      <c r="X35" s="327"/>
      <c r="Y35" s="129"/>
      <c r="Z35" s="129"/>
      <c r="AA35" s="129"/>
      <c r="AB35" s="129"/>
      <c r="AC35" s="128"/>
      <c r="AD35" s="294" t="str">
        <f t="shared" si="6"/>
        <v/>
      </c>
      <c r="AE35" s="61" t="str">
        <f t="shared" si="7"/>
        <v/>
      </c>
      <c r="AF35" s="61" t="str">
        <f t="shared" si="8"/>
        <v/>
      </c>
      <c r="AG35" s="61" t="str">
        <f t="shared" si="9"/>
        <v/>
      </c>
      <c r="AH35" s="61" t="str">
        <f t="shared" si="10"/>
        <v/>
      </c>
      <c r="AI35" s="66" t="str">
        <f t="shared" si="11"/>
        <v/>
      </c>
      <c r="AJ35" s="66" t="str">
        <f t="shared" si="12"/>
        <v/>
      </c>
      <c r="AK35" s="71" t="str">
        <f t="shared" si="13"/>
        <v/>
      </c>
      <c r="AL35" s="64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5"/>
      <c r="D36" s="224"/>
      <c r="E36" s="122"/>
      <c r="F36" s="324"/>
      <c r="G36" s="61" t="str">
        <f t="shared" si="0"/>
        <v/>
      </c>
      <c r="H36" s="30" t="str">
        <f t="shared" si="1"/>
        <v>-</v>
      </c>
      <c r="I36" s="327"/>
      <c r="J36" s="74" t="str">
        <f t="shared" si="2"/>
        <v/>
      </c>
      <c r="L36" s="124"/>
      <c r="M36" s="6" t="s">
        <v>6</v>
      </c>
      <c r="N36" s="126"/>
      <c r="O36" s="127"/>
      <c r="P36" s="328"/>
      <c r="Q36" s="123"/>
      <c r="R36" s="31" t="str">
        <f t="shared" si="3"/>
        <v/>
      </c>
      <c r="S36" s="54" t="str">
        <f t="shared" si="4"/>
        <v/>
      </c>
      <c r="U36" s="123"/>
      <c r="V36" s="123"/>
      <c r="W36" s="61" t="str">
        <f t="shared" si="5"/>
        <v/>
      </c>
      <c r="X36" s="327"/>
      <c r="Y36" s="129"/>
      <c r="Z36" s="129"/>
      <c r="AA36" s="129"/>
      <c r="AB36" s="129"/>
      <c r="AC36" s="128"/>
      <c r="AD36" s="294" t="str">
        <f t="shared" si="6"/>
        <v/>
      </c>
      <c r="AE36" s="61" t="str">
        <f t="shared" si="7"/>
        <v/>
      </c>
      <c r="AF36" s="61" t="str">
        <f t="shared" si="8"/>
        <v/>
      </c>
      <c r="AG36" s="61" t="str">
        <f t="shared" si="9"/>
        <v/>
      </c>
      <c r="AH36" s="61" t="str">
        <f t="shared" si="10"/>
        <v/>
      </c>
      <c r="AI36" s="66" t="str">
        <f t="shared" si="11"/>
        <v/>
      </c>
      <c r="AJ36" s="66" t="str">
        <f t="shared" si="12"/>
        <v/>
      </c>
      <c r="AK36" s="71" t="str">
        <f t="shared" si="13"/>
        <v/>
      </c>
      <c r="AL36" s="64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5"/>
      <c r="D37" s="224"/>
      <c r="E37" s="122"/>
      <c r="F37" s="324"/>
      <c r="G37" s="61" t="str">
        <f t="shared" si="0"/>
        <v/>
      </c>
      <c r="H37" s="30" t="str">
        <f t="shared" si="1"/>
        <v>-</v>
      </c>
      <c r="I37" s="327"/>
      <c r="J37" s="74" t="str">
        <f t="shared" si="2"/>
        <v/>
      </c>
      <c r="L37" s="124"/>
      <c r="M37" s="6" t="s">
        <v>6</v>
      </c>
      <c r="N37" s="126"/>
      <c r="O37" s="127"/>
      <c r="P37" s="328"/>
      <c r="Q37" s="123"/>
      <c r="R37" s="31" t="str">
        <f t="shared" si="3"/>
        <v/>
      </c>
      <c r="S37" s="54" t="str">
        <f t="shared" si="4"/>
        <v/>
      </c>
      <c r="U37" s="123"/>
      <c r="V37" s="123"/>
      <c r="W37" s="61" t="str">
        <f t="shared" si="5"/>
        <v/>
      </c>
      <c r="X37" s="327"/>
      <c r="Y37" s="129"/>
      <c r="Z37" s="129"/>
      <c r="AA37" s="129"/>
      <c r="AB37" s="129"/>
      <c r="AC37" s="128"/>
      <c r="AD37" s="294" t="str">
        <f t="shared" si="6"/>
        <v/>
      </c>
      <c r="AE37" s="61" t="str">
        <f t="shared" si="7"/>
        <v/>
      </c>
      <c r="AF37" s="61" t="str">
        <f t="shared" si="8"/>
        <v/>
      </c>
      <c r="AG37" s="61" t="str">
        <f t="shared" si="9"/>
        <v/>
      </c>
      <c r="AH37" s="61" t="str">
        <f t="shared" si="10"/>
        <v/>
      </c>
      <c r="AI37" s="66" t="str">
        <f t="shared" si="11"/>
        <v/>
      </c>
      <c r="AJ37" s="66" t="str">
        <f t="shared" si="12"/>
        <v/>
      </c>
      <c r="AK37" s="71" t="str">
        <f t="shared" si="13"/>
        <v/>
      </c>
      <c r="AL37" s="64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5"/>
      <c r="D38" s="224"/>
      <c r="E38" s="122"/>
      <c r="F38" s="324"/>
      <c r="G38" s="61" t="str">
        <f t="shared" si="0"/>
        <v/>
      </c>
      <c r="H38" s="30" t="str">
        <f t="shared" si="1"/>
        <v>-</v>
      </c>
      <c r="I38" s="327"/>
      <c r="J38" s="74" t="str">
        <f t="shared" si="2"/>
        <v/>
      </c>
      <c r="L38" s="124"/>
      <c r="M38" s="6" t="s">
        <v>6</v>
      </c>
      <c r="N38" s="126"/>
      <c r="O38" s="127"/>
      <c r="P38" s="328"/>
      <c r="Q38" s="123"/>
      <c r="R38" s="31" t="str">
        <f t="shared" si="3"/>
        <v/>
      </c>
      <c r="S38" s="54" t="str">
        <f t="shared" si="4"/>
        <v/>
      </c>
      <c r="U38" s="123"/>
      <c r="V38" s="123"/>
      <c r="W38" s="61" t="str">
        <f t="shared" si="5"/>
        <v/>
      </c>
      <c r="X38" s="327"/>
      <c r="Y38" s="129"/>
      <c r="Z38" s="129"/>
      <c r="AA38" s="129"/>
      <c r="AB38" s="129"/>
      <c r="AC38" s="128"/>
      <c r="AD38" s="294" t="str">
        <f t="shared" si="6"/>
        <v/>
      </c>
      <c r="AE38" s="61" t="str">
        <f t="shared" si="7"/>
        <v/>
      </c>
      <c r="AF38" s="61" t="str">
        <f t="shared" si="8"/>
        <v/>
      </c>
      <c r="AG38" s="61" t="str">
        <f t="shared" si="9"/>
        <v/>
      </c>
      <c r="AH38" s="61" t="str">
        <f t="shared" si="10"/>
        <v/>
      </c>
      <c r="AI38" s="66" t="str">
        <f t="shared" si="11"/>
        <v/>
      </c>
      <c r="AJ38" s="66" t="str">
        <f t="shared" si="12"/>
        <v/>
      </c>
      <c r="AK38" s="71" t="str">
        <f t="shared" si="13"/>
        <v/>
      </c>
      <c r="AL38" s="64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5"/>
      <c r="D39" s="224"/>
      <c r="E39" s="122"/>
      <c r="F39" s="324"/>
      <c r="G39" s="61" t="str">
        <f t="shared" si="0"/>
        <v/>
      </c>
      <c r="H39" s="30"/>
      <c r="I39" s="327"/>
      <c r="J39" s="74" t="str">
        <f t="shared" si="2"/>
        <v/>
      </c>
      <c r="L39" s="124"/>
      <c r="M39" s="6" t="s">
        <v>6</v>
      </c>
      <c r="N39" s="126"/>
      <c r="O39" s="127"/>
      <c r="P39" s="328"/>
      <c r="Q39" s="123"/>
      <c r="R39" s="31" t="str">
        <f t="shared" si="3"/>
        <v/>
      </c>
      <c r="S39" s="54" t="str">
        <f t="shared" si="4"/>
        <v/>
      </c>
      <c r="U39" s="123"/>
      <c r="V39" s="123"/>
      <c r="W39" s="61" t="str">
        <f t="shared" si="5"/>
        <v/>
      </c>
      <c r="X39" s="327"/>
      <c r="Y39" s="129"/>
      <c r="Z39" s="129"/>
      <c r="AA39" s="129"/>
      <c r="AB39" s="129"/>
      <c r="AC39" s="128"/>
      <c r="AD39" s="294" t="str">
        <f t="shared" si="6"/>
        <v/>
      </c>
      <c r="AE39" s="61" t="str">
        <f t="shared" si="7"/>
        <v/>
      </c>
      <c r="AF39" s="61" t="str">
        <f t="shared" si="8"/>
        <v/>
      </c>
      <c r="AG39" s="61" t="str">
        <f t="shared" si="9"/>
        <v/>
      </c>
      <c r="AH39" s="61" t="str">
        <f t="shared" si="10"/>
        <v/>
      </c>
      <c r="AI39" s="66" t="str">
        <f t="shared" si="11"/>
        <v/>
      </c>
      <c r="AJ39" s="66" t="str">
        <f t="shared" si="12"/>
        <v/>
      </c>
      <c r="AK39" s="71" t="str">
        <f t="shared" si="13"/>
        <v/>
      </c>
      <c r="AL39" s="64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5"/>
      <c r="D40" s="224"/>
      <c r="E40" s="122"/>
      <c r="F40" s="324"/>
      <c r="G40" s="61" t="str">
        <f t="shared" si="0"/>
        <v/>
      </c>
      <c r="H40" s="30"/>
      <c r="I40" s="327"/>
      <c r="J40" s="74" t="str">
        <f t="shared" si="2"/>
        <v/>
      </c>
      <c r="L40" s="124"/>
      <c r="M40" s="6" t="s">
        <v>6</v>
      </c>
      <c r="N40" s="126"/>
      <c r="O40" s="127"/>
      <c r="P40" s="328"/>
      <c r="Q40" s="123"/>
      <c r="R40" s="31" t="str">
        <f t="shared" si="3"/>
        <v/>
      </c>
      <c r="S40" s="54" t="str">
        <f t="shared" si="4"/>
        <v/>
      </c>
      <c r="U40" s="123"/>
      <c r="V40" s="123"/>
      <c r="W40" s="61" t="str">
        <f t="shared" si="5"/>
        <v/>
      </c>
      <c r="X40" s="327"/>
      <c r="Y40" s="129"/>
      <c r="Z40" s="129"/>
      <c r="AA40" s="129"/>
      <c r="AB40" s="129"/>
      <c r="AC40" s="128"/>
      <c r="AD40" s="294" t="str">
        <f t="shared" si="6"/>
        <v/>
      </c>
      <c r="AE40" s="61" t="str">
        <f t="shared" si="7"/>
        <v/>
      </c>
      <c r="AF40" s="61" t="str">
        <f t="shared" si="8"/>
        <v/>
      </c>
      <c r="AG40" s="61" t="str">
        <f t="shared" si="9"/>
        <v/>
      </c>
      <c r="AH40" s="61" t="str">
        <f t="shared" si="10"/>
        <v/>
      </c>
      <c r="AI40" s="66" t="str">
        <f t="shared" si="11"/>
        <v/>
      </c>
      <c r="AJ40" s="66" t="str">
        <f t="shared" si="12"/>
        <v/>
      </c>
      <c r="AK40" s="71" t="str">
        <f t="shared" si="13"/>
        <v/>
      </c>
      <c r="AL40" s="64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5"/>
      <c r="D41" s="224"/>
      <c r="E41" s="122"/>
      <c r="F41" s="324"/>
      <c r="G41" s="61" t="str">
        <f t="shared" si="0"/>
        <v/>
      </c>
      <c r="H41" s="30"/>
      <c r="I41" s="327"/>
      <c r="J41" s="74" t="str">
        <f t="shared" si="2"/>
        <v/>
      </c>
      <c r="L41" s="124"/>
      <c r="M41" s="6" t="s">
        <v>6</v>
      </c>
      <c r="N41" s="126"/>
      <c r="O41" s="127"/>
      <c r="P41" s="328"/>
      <c r="Q41" s="123"/>
      <c r="R41" s="31" t="str">
        <f t="shared" si="3"/>
        <v/>
      </c>
      <c r="S41" s="54" t="str">
        <f t="shared" si="4"/>
        <v/>
      </c>
      <c r="U41" s="123"/>
      <c r="V41" s="123"/>
      <c r="W41" s="61" t="str">
        <f t="shared" si="5"/>
        <v/>
      </c>
      <c r="X41" s="327"/>
      <c r="Y41" s="129"/>
      <c r="Z41" s="129"/>
      <c r="AA41" s="129"/>
      <c r="AB41" s="129"/>
      <c r="AC41" s="128"/>
      <c r="AD41" s="294" t="str">
        <f t="shared" si="6"/>
        <v/>
      </c>
      <c r="AE41" s="61" t="str">
        <f t="shared" si="7"/>
        <v/>
      </c>
      <c r="AF41" s="61" t="str">
        <f t="shared" si="8"/>
        <v/>
      </c>
      <c r="AG41" s="61" t="str">
        <f t="shared" si="9"/>
        <v/>
      </c>
      <c r="AH41" s="61" t="str">
        <f t="shared" si="10"/>
        <v/>
      </c>
      <c r="AI41" s="66" t="str">
        <f t="shared" si="11"/>
        <v/>
      </c>
      <c r="AJ41" s="66" t="str">
        <f t="shared" si="12"/>
        <v/>
      </c>
      <c r="AK41" s="71" t="str">
        <f t="shared" si="13"/>
        <v/>
      </c>
      <c r="AL41" s="64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5"/>
      <c r="D42" s="224"/>
      <c r="E42" s="122"/>
      <c r="F42" s="324"/>
      <c r="G42" s="61" t="str">
        <f t="shared" si="0"/>
        <v/>
      </c>
      <c r="H42" s="30"/>
      <c r="I42" s="327"/>
      <c r="J42" s="74" t="str">
        <f t="shared" si="2"/>
        <v/>
      </c>
      <c r="L42" s="124"/>
      <c r="M42" s="6" t="s">
        <v>6</v>
      </c>
      <c r="N42" s="126"/>
      <c r="O42" s="127"/>
      <c r="P42" s="328"/>
      <c r="Q42" s="123"/>
      <c r="R42" s="31" t="str">
        <f t="shared" si="3"/>
        <v/>
      </c>
      <c r="S42" s="54" t="str">
        <f t="shared" si="4"/>
        <v/>
      </c>
      <c r="U42" s="123"/>
      <c r="V42" s="123"/>
      <c r="W42" s="61" t="str">
        <f t="shared" si="5"/>
        <v/>
      </c>
      <c r="X42" s="327"/>
      <c r="Y42" s="129"/>
      <c r="Z42" s="129"/>
      <c r="AA42" s="129"/>
      <c r="AB42" s="129"/>
      <c r="AC42" s="128"/>
      <c r="AD42" s="294" t="str">
        <f t="shared" si="6"/>
        <v/>
      </c>
      <c r="AE42" s="61" t="str">
        <f t="shared" si="7"/>
        <v/>
      </c>
      <c r="AF42" s="61" t="str">
        <f t="shared" si="8"/>
        <v/>
      </c>
      <c r="AG42" s="61" t="str">
        <f t="shared" si="9"/>
        <v/>
      </c>
      <c r="AH42" s="61" t="str">
        <f t="shared" si="10"/>
        <v/>
      </c>
      <c r="AI42" s="66" t="str">
        <f t="shared" si="11"/>
        <v/>
      </c>
      <c r="AJ42" s="66" t="str">
        <f t="shared" si="12"/>
        <v/>
      </c>
      <c r="AK42" s="71" t="str">
        <f t="shared" si="13"/>
        <v/>
      </c>
      <c r="AL42" s="64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5"/>
      <c r="D43" s="224"/>
      <c r="E43" s="122"/>
      <c r="F43" s="324"/>
      <c r="G43" s="61" t="str">
        <f t="shared" si="0"/>
        <v/>
      </c>
      <c r="H43" s="30"/>
      <c r="I43" s="327"/>
      <c r="J43" s="74" t="str">
        <f t="shared" si="2"/>
        <v/>
      </c>
      <c r="L43" s="124"/>
      <c r="M43" s="6" t="s">
        <v>6</v>
      </c>
      <c r="N43" s="126"/>
      <c r="O43" s="127"/>
      <c r="P43" s="328"/>
      <c r="Q43" s="123"/>
      <c r="R43" s="31" t="str">
        <f t="shared" si="3"/>
        <v/>
      </c>
      <c r="S43" s="54" t="str">
        <f t="shared" si="4"/>
        <v/>
      </c>
      <c r="U43" s="123"/>
      <c r="V43" s="123"/>
      <c r="W43" s="61" t="str">
        <f t="shared" si="5"/>
        <v/>
      </c>
      <c r="X43" s="327"/>
      <c r="Y43" s="129"/>
      <c r="Z43" s="129"/>
      <c r="AA43" s="129"/>
      <c r="AB43" s="129"/>
      <c r="AC43" s="128"/>
      <c r="AD43" s="294" t="str">
        <f t="shared" si="6"/>
        <v/>
      </c>
      <c r="AE43" s="61" t="str">
        <f t="shared" si="7"/>
        <v/>
      </c>
      <c r="AF43" s="61" t="str">
        <f t="shared" si="8"/>
        <v/>
      </c>
      <c r="AG43" s="61" t="str">
        <f t="shared" si="9"/>
        <v/>
      </c>
      <c r="AH43" s="61" t="str">
        <f t="shared" si="10"/>
        <v/>
      </c>
      <c r="AI43" s="66" t="str">
        <f t="shared" si="11"/>
        <v/>
      </c>
      <c r="AJ43" s="66" t="str">
        <f t="shared" si="12"/>
        <v/>
      </c>
      <c r="AK43" s="71" t="str">
        <f t="shared" si="13"/>
        <v/>
      </c>
      <c r="AL43" s="64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5"/>
      <c r="D44" s="224"/>
      <c r="E44" s="122"/>
      <c r="F44" s="324"/>
      <c r="G44" s="61" t="str">
        <f t="shared" si="0"/>
        <v/>
      </c>
      <c r="H44" s="30"/>
      <c r="I44" s="327"/>
      <c r="J44" s="74" t="str">
        <f t="shared" si="2"/>
        <v/>
      </c>
      <c r="L44" s="124"/>
      <c r="M44" s="6" t="s">
        <v>6</v>
      </c>
      <c r="N44" s="126"/>
      <c r="O44" s="127"/>
      <c r="P44" s="328"/>
      <c r="Q44" s="123"/>
      <c r="R44" s="31" t="str">
        <f t="shared" si="3"/>
        <v/>
      </c>
      <c r="S44" s="54" t="str">
        <f t="shared" si="4"/>
        <v/>
      </c>
      <c r="U44" s="123"/>
      <c r="V44" s="123"/>
      <c r="W44" s="61" t="str">
        <f t="shared" si="5"/>
        <v/>
      </c>
      <c r="X44" s="327"/>
      <c r="Y44" s="129"/>
      <c r="Z44" s="129"/>
      <c r="AA44" s="129"/>
      <c r="AB44" s="129"/>
      <c r="AC44" s="128"/>
      <c r="AD44" s="294" t="str">
        <f t="shared" si="6"/>
        <v/>
      </c>
      <c r="AE44" s="61" t="str">
        <f t="shared" si="7"/>
        <v/>
      </c>
      <c r="AF44" s="61" t="str">
        <f t="shared" si="8"/>
        <v/>
      </c>
      <c r="AG44" s="61" t="str">
        <f t="shared" si="9"/>
        <v/>
      </c>
      <c r="AH44" s="61" t="str">
        <f t="shared" si="10"/>
        <v/>
      </c>
      <c r="AI44" s="66" t="str">
        <f t="shared" si="11"/>
        <v/>
      </c>
      <c r="AJ44" s="66" t="str">
        <f t="shared" si="12"/>
        <v/>
      </c>
      <c r="AK44" s="71" t="str">
        <f t="shared" si="13"/>
        <v/>
      </c>
      <c r="AL44" s="64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0"/>
      <c r="BE44" s="10"/>
      <c r="BF44" s="10"/>
      <c r="BG44" s="10"/>
      <c r="BH44" s="10"/>
      <c r="BI44" s="10"/>
      <c r="BJ44" s="10"/>
    </row>
    <row r="45" spans="2:62" ht="24" customHeight="1">
      <c r="B45" s="7">
        <v>36</v>
      </c>
      <c r="C45" s="125"/>
      <c r="D45" s="224"/>
      <c r="E45" s="122"/>
      <c r="F45" s="324"/>
      <c r="G45" s="61" t="str">
        <f t="shared" si="0"/>
        <v/>
      </c>
      <c r="H45" s="30"/>
      <c r="I45" s="327"/>
      <c r="J45" s="74" t="str">
        <f t="shared" si="2"/>
        <v/>
      </c>
      <c r="L45" s="124"/>
      <c r="M45" s="6" t="s">
        <v>6</v>
      </c>
      <c r="N45" s="126"/>
      <c r="O45" s="127"/>
      <c r="P45" s="328"/>
      <c r="Q45" s="123"/>
      <c r="R45" s="31" t="str">
        <f t="shared" si="3"/>
        <v/>
      </c>
      <c r="S45" s="54" t="str">
        <f t="shared" si="4"/>
        <v/>
      </c>
      <c r="U45" s="123"/>
      <c r="V45" s="123"/>
      <c r="W45" s="61" t="str">
        <f t="shared" si="5"/>
        <v/>
      </c>
      <c r="X45" s="327"/>
      <c r="Y45" s="129"/>
      <c r="Z45" s="129"/>
      <c r="AA45" s="129"/>
      <c r="AB45" s="129"/>
      <c r="AC45" s="128"/>
      <c r="AD45" s="294" t="str">
        <f t="shared" si="6"/>
        <v/>
      </c>
      <c r="AE45" s="61" t="str">
        <f t="shared" si="7"/>
        <v/>
      </c>
      <c r="AF45" s="61" t="str">
        <f t="shared" si="8"/>
        <v/>
      </c>
      <c r="AG45" s="61" t="str">
        <f t="shared" si="9"/>
        <v/>
      </c>
      <c r="AH45" s="61" t="str">
        <f t="shared" si="10"/>
        <v/>
      </c>
      <c r="AI45" s="66" t="str">
        <f t="shared" si="11"/>
        <v/>
      </c>
      <c r="AJ45" s="66" t="str">
        <f t="shared" si="12"/>
        <v/>
      </c>
      <c r="AK45" s="71" t="str">
        <f t="shared" si="13"/>
        <v/>
      </c>
      <c r="AL45" s="64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0"/>
      <c r="BE45" s="10"/>
      <c r="BF45" s="10"/>
      <c r="BG45" s="10"/>
      <c r="BH45" s="10"/>
      <c r="BI45" s="10"/>
      <c r="BJ45" s="10"/>
    </row>
    <row r="46" spans="2:62" ht="24" customHeight="1">
      <c r="B46" s="7">
        <v>37</v>
      </c>
      <c r="C46" s="125"/>
      <c r="D46" s="224"/>
      <c r="E46" s="122"/>
      <c r="F46" s="324"/>
      <c r="G46" s="61" t="str">
        <f t="shared" si="0"/>
        <v/>
      </c>
      <c r="H46" s="30"/>
      <c r="I46" s="327"/>
      <c r="J46" s="74" t="str">
        <f t="shared" si="2"/>
        <v/>
      </c>
      <c r="L46" s="124"/>
      <c r="M46" s="6" t="s">
        <v>6</v>
      </c>
      <c r="N46" s="126"/>
      <c r="O46" s="127"/>
      <c r="P46" s="328"/>
      <c r="Q46" s="123"/>
      <c r="R46" s="31" t="str">
        <f t="shared" si="3"/>
        <v/>
      </c>
      <c r="S46" s="54" t="str">
        <f t="shared" si="4"/>
        <v/>
      </c>
      <c r="U46" s="123"/>
      <c r="V46" s="123"/>
      <c r="W46" s="61" t="str">
        <f t="shared" si="5"/>
        <v/>
      </c>
      <c r="X46" s="327"/>
      <c r="Y46" s="129"/>
      <c r="Z46" s="129"/>
      <c r="AA46" s="129"/>
      <c r="AB46" s="129"/>
      <c r="AC46" s="128"/>
      <c r="AD46" s="294" t="str">
        <f t="shared" si="6"/>
        <v/>
      </c>
      <c r="AE46" s="61" t="str">
        <f t="shared" si="7"/>
        <v/>
      </c>
      <c r="AF46" s="61" t="str">
        <f t="shared" si="8"/>
        <v/>
      </c>
      <c r="AG46" s="61" t="str">
        <f t="shared" si="9"/>
        <v/>
      </c>
      <c r="AH46" s="61" t="str">
        <f t="shared" si="10"/>
        <v/>
      </c>
      <c r="AI46" s="66" t="str">
        <f t="shared" si="11"/>
        <v/>
      </c>
      <c r="AJ46" s="66" t="str">
        <f t="shared" si="12"/>
        <v/>
      </c>
      <c r="AK46" s="71" t="str">
        <f t="shared" si="13"/>
        <v/>
      </c>
      <c r="AL46" s="64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0"/>
      <c r="BE46" s="10"/>
      <c r="BF46" s="10"/>
      <c r="BG46" s="10"/>
      <c r="BH46" s="10"/>
      <c r="BI46" s="10"/>
      <c r="BJ46" s="10"/>
    </row>
    <row r="47" spans="2:62" ht="24" customHeight="1">
      <c r="B47" s="7">
        <v>38</v>
      </c>
      <c r="C47" s="125"/>
      <c r="D47" s="224"/>
      <c r="E47" s="122"/>
      <c r="F47" s="324"/>
      <c r="G47" s="61" t="str">
        <f t="shared" si="0"/>
        <v/>
      </c>
      <c r="H47" s="30"/>
      <c r="I47" s="327"/>
      <c r="J47" s="74" t="str">
        <f t="shared" si="2"/>
        <v/>
      </c>
      <c r="L47" s="124"/>
      <c r="M47" s="6" t="s">
        <v>6</v>
      </c>
      <c r="N47" s="126"/>
      <c r="O47" s="127"/>
      <c r="P47" s="328"/>
      <c r="Q47" s="123"/>
      <c r="R47" s="31" t="str">
        <f t="shared" si="3"/>
        <v/>
      </c>
      <c r="S47" s="54" t="str">
        <f t="shared" si="4"/>
        <v/>
      </c>
      <c r="U47" s="123"/>
      <c r="V47" s="123"/>
      <c r="W47" s="61" t="str">
        <f t="shared" si="5"/>
        <v/>
      </c>
      <c r="X47" s="327"/>
      <c r="Y47" s="129"/>
      <c r="Z47" s="129"/>
      <c r="AA47" s="129"/>
      <c r="AB47" s="129"/>
      <c r="AC47" s="128"/>
      <c r="AD47" s="294" t="str">
        <f t="shared" si="6"/>
        <v/>
      </c>
      <c r="AE47" s="61" t="str">
        <f t="shared" si="7"/>
        <v/>
      </c>
      <c r="AF47" s="61" t="str">
        <f t="shared" si="8"/>
        <v/>
      </c>
      <c r="AG47" s="61" t="str">
        <f t="shared" si="9"/>
        <v/>
      </c>
      <c r="AH47" s="61" t="str">
        <f t="shared" si="10"/>
        <v/>
      </c>
      <c r="AI47" s="66" t="str">
        <f t="shared" si="11"/>
        <v/>
      </c>
      <c r="AJ47" s="66" t="str">
        <f t="shared" si="12"/>
        <v/>
      </c>
      <c r="AK47" s="71" t="str">
        <f t="shared" si="13"/>
        <v/>
      </c>
      <c r="AL47" s="64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0"/>
      <c r="BE47" s="10"/>
      <c r="BF47" s="10"/>
      <c r="BG47" s="10"/>
      <c r="BH47" s="10"/>
      <c r="BI47" s="10"/>
      <c r="BJ47" s="10"/>
    </row>
    <row r="48" spans="2:62" ht="24" customHeight="1">
      <c r="B48" s="7">
        <v>39</v>
      </c>
      <c r="C48" s="125"/>
      <c r="D48" s="224"/>
      <c r="E48" s="122"/>
      <c r="F48" s="324"/>
      <c r="G48" s="61" t="str">
        <f t="shared" si="0"/>
        <v/>
      </c>
      <c r="H48" s="30"/>
      <c r="I48" s="327"/>
      <c r="J48" s="74" t="str">
        <f t="shared" si="2"/>
        <v/>
      </c>
      <c r="L48" s="124"/>
      <c r="M48" s="6" t="s">
        <v>6</v>
      </c>
      <c r="N48" s="126"/>
      <c r="O48" s="127"/>
      <c r="P48" s="328"/>
      <c r="Q48" s="123"/>
      <c r="R48" s="31" t="str">
        <f t="shared" si="3"/>
        <v/>
      </c>
      <c r="S48" s="54" t="str">
        <f t="shared" si="4"/>
        <v/>
      </c>
      <c r="U48" s="123"/>
      <c r="V48" s="123"/>
      <c r="W48" s="61" t="str">
        <f t="shared" si="5"/>
        <v/>
      </c>
      <c r="X48" s="327"/>
      <c r="Y48" s="129"/>
      <c r="Z48" s="129"/>
      <c r="AA48" s="129"/>
      <c r="AB48" s="129"/>
      <c r="AC48" s="128"/>
      <c r="AD48" s="294" t="str">
        <f t="shared" si="6"/>
        <v/>
      </c>
      <c r="AE48" s="61" t="str">
        <f t="shared" si="7"/>
        <v/>
      </c>
      <c r="AF48" s="61" t="str">
        <f t="shared" si="8"/>
        <v/>
      </c>
      <c r="AG48" s="61" t="str">
        <f t="shared" si="9"/>
        <v/>
      </c>
      <c r="AH48" s="61" t="str">
        <f t="shared" si="10"/>
        <v/>
      </c>
      <c r="AI48" s="66" t="str">
        <f t="shared" si="11"/>
        <v/>
      </c>
      <c r="AJ48" s="66" t="str">
        <f t="shared" si="12"/>
        <v/>
      </c>
      <c r="AK48" s="71" t="str">
        <f t="shared" si="13"/>
        <v/>
      </c>
      <c r="AL48" s="64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0"/>
      <c r="BE48" s="10"/>
      <c r="BF48" s="10"/>
      <c r="BG48" s="10"/>
      <c r="BH48" s="10"/>
      <c r="BI48" s="10"/>
      <c r="BJ48" s="10"/>
    </row>
    <row r="49" spans="2:62" ht="24" customHeight="1">
      <c r="B49" s="7">
        <v>40</v>
      </c>
      <c r="C49" s="125"/>
      <c r="D49" s="224"/>
      <c r="E49" s="122"/>
      <c r="F49" s="324"/>
      <c r="G49" s="61" t="str">
        <f t="shared" si="0"/>
        <v/>
      </c>
      <c r="H49" s="30"/>
      <c r="I49" s="327"/>
      <c r="J49" s="74" t="str">
        <f t="shared" si="2"/>
        <v/>
      </c>
      <c r="L49" s="124"/>
      <c r="M49" s="6" t="s">
        <v>6</v>
      </c>
      <c r="N49" s="126"/>
      <c r="O49" s="127"/>
      <c r="P49" s="328"/>
      <c r="Q49" s="123"/>
      <c r="R49" s="31" t="str">
        <f t="shared" si="3"/>
        <v/>
      </c>
      <c r="S49" s="54" t="str">
        <f t="shared" si="4"/>
        <v/>
      </c>
      <c r="U49" s="123"/>
      <c r="V49" s="123"/>
      <c r="W49" s="61" t="str">
        <f t="shared" si="5"/>
        <v/>
      </c>
      <c r="X49" s="327"/>
      <c r="Y49" s="129"/>
      <c r="Z49" s="129"/>
      <c r="AA49" s="129"/>
      <c r="AB49" s="129"/>
      <c r="AC49" s="128"/>
      <c r="AD49" s="294" t="str">
        <f t="shared" si="6"/>
        <v/>
      </c>
      <c r="AE49" s="61" t="str">
        <f t="shared" si="7"/>
        <v/>
      </c>
      <c r="AF49" s="61" t="str">
        <f t="shared" si="8"/>
        <v/>
      </c>
      <c r="AG49" s="61" t="str">
        <f t="shared" si="9"/>
        <v/>
      </c>
      <c r="AH49" s="61" t="str">
        <f t="shared" si="10"/>
        <v/>
      </c>
      <c r="AI49" s="66" t="str">
        <f t="shared" si="11"/>
        <v/>
      </c>
      <c r="AJ49" s="66" t="str">
        <f t="shared" si="12"/>
        <v/>
      </c>
      <c r="AK49" s="71" t="str">
        <f t="shared" si="13"/>
        <v/>
      </c>
      <c r="AL49" s="6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0"/>
      <c r="BE49" s="10"/>
      <c r="BF49" s="10"/>
      <c r="BG49" s="10"/>
      <c r="BH49" s="10"/>
      <c r="BI49" s="10"/>
      <c r="BJ49" s="10"/>
    </row>
    <row r="50" spans="2:62" ht="24" customHeight="1">
      <c r="B50" s="7">
        <v>41</v>
      </c>
      <c r="C50" s="125"/>
      <c r="D50" s="224"/>
      <c r="E50" s="122"/>
      <c r="F50" s="324"/>
      <c r="G50" s="61" t="str">
        <f t="shared" si="0"/>
        <v/>
      </c>
      <c r="H50" s="30"/>
      <c r="I50" s="327"/>
      <c r="J50" s="74" t="str">
        <f t="shared" si="2"/>
        <v/>
      </c>
      <c r="L50" s="124"/>
      <c r="M50" s="6" t="s">
        <v>6</v>
      </c>
      <c r="N50" s="126"/>
      <c r="O50" s="127"/>
      <c r="P50" s="328"/>
      <c r="Q50" s="123"/>
      <c r="R50" s="31" t="str">
        <f t="shared" si="3"/>
        <v/>
      </c>
      <c r="S50" s="54" t="str">
        <f t="shared" si="4"/>
        <v/>
      </c>
      <c r="U50" s="123"/>
      <c r="V50" s="123"/>
      <c r="W50" s="61" t="str">
        <f t="shared" si="5"/>
        <v/>
      </c>
      <c r="X50" s="327"/>
      <c r="Y50" s="129"/>
      <c r="Z50" s="129"/>
      <c r="AA50" s="129"/>
      <c r="AB50" s="129"/>
      <c r="AC50" s="128"/>
      <c r="AD50" s="294" t="str">
        <f t="shared" si="6"/>
        <v/>
      </c>
      <c r="AE50" s="61" t="str">
        <f t="shared" si="7"/>
        <v/>
      </c>
      <c r="AF50" s="61" t="str">
        <f t="shared" si="8"/>
        <v/>
      </c>
      <c r="AG50" s="61" t="str">
        <f t="shared" si="9"/>
        <v/>
      </c>
      <c r="AH50" s="61" t="str">
        <f t="shared" si="10"/>
        <v/>
      </c>
      <c r="AI50" s="66" t="str">
        <f t="shared" si="11"/>
        <v/>
      </c>
      <c r="AJ50" s="66" t="str">
        <f t="shared" si="12"/>
        <v/>
      </c>
      <c r="AK50" s="71" t="str">
        <f t="shared" si="13"/>
        <v/>
      </c>
      <c r="AL50" s="64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0"/>
      <c r="BE50" s="10"/>
      <c r="BF50" s="10"/>
      <c r="BG50" s="10"/>
      <c r="BH50" s="10"/>
      <c r="BI50" s="10"/>
      <c r="BJ50" s="10"/>
    </row>
    <row r="51" spans="2:62" ht="24" customHeight="1">
      <c r="B51" s="7">
        <v>42</v>
      </c>
      <c r="C51" s="125"/>
      <c r="D51" s="224"/>
      <c r="E51" s="122"/>
      <c r="F51" s="324"/>
      <c r="G51" s="61" t="str">
        <f t="shared" si="0"/>
        <v/>
      </c>
      <c r="H51" s="30"/>
      <c r="I51" s="327"/>
      <c r="J51" s="74" t="str">
        <f t="shared" si="2"/>
        <v/>
      </c>
      <c r="L51" s="124"/>
      <c r="M51" s="6" t="s">
        <v>6</v>
      </c>
      <c r="N51" s="126"/>
      <c r="O51" s="127"/>
      <c r="P51" s="328"/>
      <c r="Q51" s="123"/>
      <c r="R51" s="31" t="str">
        <f t="shared" si="3"/>
        <v/>
      </c>
      <c r="S51" s="54" t="str">
        <f t="shared" si="4"/>
        <v/>
      </c>
      <c r="U51" s="123"/>
      <c r="V51" s="123"/>
      <c r="W51" s="61" t="str">
        <f t="shared" si="5"/>
        <v/>
      </c>
      <c r="X51" s="327"/>
      <c r="Y51" s="129"/>
      <c r="Z51" s="129"/>
      <c r="AA51" s="129"/>
      <c r="AB51" s="129"/>
      <c r="AC51" s="128"/>
      <c r="AD51" s="294" t="str">
        <f t="shared" si="6"/>
        <v/>
      </c>
      <c r="AE51" s="61" t="str">
        <f t="shared" si="7"/>
        <v/>
      </c>
      <c r="AF51" s="61" t="str">
        <f t="shared" si="8"/>
        <v/>
      </c>
      <c r="AG51" s="61" t="str">
        <f t="shared" si="9"/>
        <v/>
      </c>
      <c r="AH51" s="61" t="str">
        <f t="shared" si="10"/>
        <v/>
      </c>
      <c r="AI51" s="66" t="str">
        <f t="shared" si="11"/>
        <v/>
      </c>
      <c r="AJ51" s="66" t="str">
        <f t="shared" si="12"/>
        <v/>
      </c>
      <c r="AK51" s="71" t="str">
        <f t="shared" si="13"/>
        <v/>
      </c>
      <c r="AL51" s="64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0"/>
      <c r="BE51" s="10"/>
      <c r="BF51" s="10"/>
      <c r="BG51" s="10"/>
      <c r="BH51" s="10"/>
      <c r="BI51" s="10"/>
      <c r="BJ51" s="10"/>
    </row>
    <row r="52" spans="2:62" ht="24" customHeight="1">
      <c r="B52" s="7">
        <v>43</v>
      </c>
      <c r="C52" s="125"/>
      <c r="D52" s="224"/>
      <c r="E52" s="122"/>
      <c r="F52" s="324"/>
      <c r="G52" s="61" t="str">
        <f t="shared" si="0"/>
        <v/>
      </c>
      <c r="H52" s="30"/>
      <c r="I52" s="327"/>
      <c r="J52" s="74" t="str">
        <f t="shared" si="2"/>
        <v/>
      </c>
      <c r="L52" s="124"/>
      <c r="M52" s="6" t="s">
        <v>6</v>
      </c>
      <c r="N52" s="126"/>
      <c r="O52" s="127"/>
      <c r="P52" s="328"/>
      <c r="Q52" s="123"/>
      <c r="R52" s="31" t="str">
        <f t="shared" si="3"/>
        <v/>
      </c>
      <c r="S52" s="54" t="str">
        <f t="shared" si="4"/>
        <v/>
      </c>
      <c r="U52" s="123"/>
      <c r="V52" s="123"/>
      <c r="W52" s="61" t="str">
        <f t="shared" si="5"/>
        <v/>
      </c>
      <c r="X52" s="327"/>
      <c r="Y52" s="129"/>
      <c r="Z52" s="129"/>
      <c r="AA52" s="129"/>
      <c r="AB52" s="129"/>
      <c r="AC52" s="128"/>
      <c r="AD52" s="294" t="str">
        <f t="shared" si="6"/>
        <v/>
      </c>
      <c r="AE52" s="61" t="str">
        <f t="shared" si="7"/>
        <v/>
      </c>
      <c r="AF52" s="61" t="str">
        <f t="shared" si="8"/>
        <v/>
      </c>
      <c r="AG52" s="61" t="str">
        <f t="shared" si="9"/>
        <v/>
      </c>
      <c r="AH52" s="61" t="str">
        <f t="shared" si="10"/>
        <v/>
      </c>
      <c r="AI52" s="66" t="str">
        <f t="shared" si="11"/>
        <v/>
      </c>
      <c r="AJ52" s="66" t="str">
        <f t="shared" si="12"/>
        <v/>
      </c>
      <c r="AK52" s="71" t="str">
        <f t="shared" si="13"/>
        <v/>
      </c>
      <c r="AL52" s="64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0"/>
      <c r="BE52" s="10"/>
      <c r="BF52" s="10"/>
      <c r="BG52" s="10"/>
      <c r="BH52" s="10"/>
      <c r="BI52" s="10"/>
      <c r="BJ52" s="10"/>
    </row>
    <row r="53" spans="2:62" ht="24" customHeight="1">
      <c r="B53" s="7">
        <v>44</v>
      </c>
      <c r="C53" s="125"/>
      <c r="D53" s="224"/>
      <c r="E53" s="122"/>
      <c r="F53" s="324"/>
      <c r="G53" s="61" t="str">
        <f t="shared" si="0"/>
        <v/>
      </c>
      <c r="H53" s="30"/>
      <c r="I53" s="327"/>
      <c r="J53" s="74" t="str">
        <f t="shared" si="2"/>
        <v/>
      </c>
      <c r="L53" s="124"/>
      <c r="M53" s="6" t="s">
        <v>6</v>
      </c>
      <c r="N53" s="126"/>
      <c r="O53" s="127"/>
      <c r="P53" s="328"/>
      <c r="Q53" s="123"/>
      <c r="R53" s="31" t="str">
        <f t="shared" si="3"/>
        <v/>
      </c>
      <c r="S53" s="54" t="str">
        <f t="shared" si="4"/>
        <v/>
      </c>
      <c r="U53" s="123"/>
      <c r="V53" s="123"/>
      <c r="W53" s="61" t="str">
        <f t="shared" si="5"/>
        <v/>
      </c>
      <c r="X53" s="327"/>
      <c r="Y53" s="129"/>
      <c r="Z53" s="129"/>
      <c r="AA53" s="129"/>
      <c r="AB53" s="129"/>
      <c r="AC53" s="128"/>
      <c r="AD53" s="294" t="str">
        <f t="shared" si="6"/>
        <v/>
      </c>
      <c r="AE53" s="61" t="str">
        <f t="shared" si="7"/>
        <v/>
      </c>
      <c r="AF53" s="61" t="str">
        <f t="shared" si="8"/>
        <v/>
      </c>
      <c r="AG53" s="61" t="str">
        <f t="shared" si="9"/>
        <v/>
      </c>
      <c r="AH53" s="61" t="str">
        <f t="shared" si="10"/>
        <v/>
      </c>
      <c r="AI53" s="66" t="str">
        <f t="shared" si="11"/>
        <v/>
      </c>
      <c r="AJ53" s="66" t="str">
        <f t="shared" si="12"/>
        <v/>
      </c>
      <c r="AK53" s="71" t="str">
        <f t="shared" si="13"/>
        <v/>
      </c>
      <c r="AL53" s="64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"/>
      <c r="BE53" s="10"/>
      <c r="BF53" s="10"/>
      <c r="BG53" s="10"/>
      <c r="BH53" s="10"/>
      <c r="BI53" s="10"/>
      <c r="BJ53" s="10"/>
    </row>
    <row r="54" spans="2:62" ht="24" customHeight="1">
      <c r="B54" s="7">
        <v>45</v>
      </c>
      <c r="C54" s="125"/>
      <c r="D54" s="224"/>
      <c r="E54" s="122"/>
      <c r="F54" s="324"/>
      <c r="G54" s="61" t="str">
        <f t="shared" si="0"/>
        <v/>
      </c>
      <c r="H54" s="30"/>
      <c r="I54" s="327"/>
      <c r="J54" s="74" t="str">
        <f t="shared" si="2"/>
        <v/>
      </c>
      <c r="L54" s="124"/>
      <c r="M54" s="6" t="s">
        <v>6</v>
      </c>
      <c r="N54" s="126"/>
      <c r="O54" s="127"/>
      <c r="P54" s="328"/>
      <c r="Q54" s="123"/>
      <c r="R54" s="31" t="str">
        <f t="shared" si="3"/>
        <v/>
      </c>
      <c r="S54" s="54" t="str">
        <f t="shared" si="4"/>
        <v/>
      </c>
      <c r="U54" s="123"/>
      <c r="V54" s="123"/>
      <c r="W54" s="61" t="str">
        <f t="shared" si="5"/>
        <v/>
      </c>
      <c r="X54" s="327"/>
      <c r="Y54" s="129"/>
      <c r="Z54" s="129"/>
      <c r="AA54" s="129"/>
      <c r="AB54" s="129"/>
      <c r="AC54" s="128"/>
      <c r="AD54" s="294" t="str">
        <f t="shared" si="6"/>
        <v/>
      </c>
      <c r="AE54" s="61" t="str">
        <f t="shared" si="7"/>
        <v/>
      </c>
      <c r="AF54" s="61" t="str">
        <f t="shared" si="8"/>
        <v/>
      </c>
      <c r="AG54" s="61" t="str">
        <f t="shared" si="9"/>
        <v/>
      </c>
      <c r="AH54" s="61" t="str">
        <f t="shared" si="10"/>
        <v/>
      </c>
      <c r="AI54" s="66" t="str">
        <f t="shared" si="11"/>
        <v/>
      </c>
      <c r="AJ54" s="66" t="str">
        <f t="shared" si="12"/>
        <v/>
      </c>
      <c r="AK54" s="71" t="str">
        <f t="shared" si="13"/>
        <v/>
      </c>
      <c r="AL54" s="64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46</v>
      </c>
      <c r="C55" s="125"/>
      <c r="D55" s="224"/>
      <c r="E55" s="122"/>
      <c r="F55" s="324"/>
      <c r="G55" s="61" t="str">
        <f t="shared" si="0"/>
        <v/>
      </c>
      <c r="H55" s="30"/>
      <c r="I55" s="327"/>
      <c r="J55" s="74" t="str">
        <f t="shared" si="2"/>
        <v/>
      </c>
      <c r="L55" s="124"/>
      <c r="M55" s="6" t="s">
        <v>6</v>
      </c>
      <c r="N55" s="126"/>
      <c r="O55" s="127"/>
      <c r="P55" s="328"/>
      <c r="Q55" s="123"/>
      <c r="R55" s="31" t="str">
        <f t="shared" si="3"/>
        <v/>
      </c>
      <c r="S55" s="54" t="str">
        <f t="shared" si="4"/>
        <v/>
      </c>
      <c r="U55" s="123"/>
      <c r="V55" s="123"/>
      <c r="W55" s="61" t="str">
        <f t="shared" si="5"/>
        <v/>
      </c>
      <c r="X55" s="327"/>
      <c r="Y55" s="129"/>
      <c r="Z55" s="129"/>
      <c r="AA55" s="129"/>
      <c r="AB55" s="129"/>
      <c r="AC55" s="128"/>
      <c r="AD55" s="294" t="str">
        <f t="shared" si="6"/>
        <v/>
      </c>
      <c r="AE55" s="61" t="str">
        <f t="shared" si="7"/>
        <v/>
      </c>
      <c r="AF55" s="61" t="str">
        <f t="shared" si="8"/>
        <v/>
      </c>
      <c r="AG55" s="61" t="str">
        <f t="shared" si="9"/>
        <v/>
      </c>
      <c r="AH55" s="61" t="str">
        <f t="shared" si="10"/>
        <v/>
      </c>
      <c r="AI55" s="66" t="str">
        <f t="shared" si="11"/>
        <v/>
      </c>
      <c r="AJ55" s="66" t="str">
        <f t="shared" si="12"/>
        <v/>
      </c>
      <c r="AK55" s="71" t="str">
        <f t="shared" si="13"/>
        <v/>
      </c>
      <c r="AL55" s="64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47</v>
      </c>
      <c r="C56" s="125"/>
      <c r="D56" s="224"/>
      <c r="E56" s="122"/>
      <c r="F56" s="324"/>
      <c r="G56" s="61" t="str">
        <f t="shared" si="0"/>
        <v/>
      </c>
      <c r="H56" s="30"/>
      <c r="I56" s="327"/>
      <c r="J56" s="74" t="str">
        <f t="shared" si="2"/>
        <v/>
      </c>
      <c r="L56" s="124"/>
      <c r="M56" s="6" t="s">
        <v>6</v>
      </c>
      <c r="N56" s="126"/>
      <c r="O56" s="127"/>
      <c r="P56" s="328"/>
      <c r="Q56" s="123"/>
      <c r="R56" s="31" t="str">
        <f t="shared" si="3"/>
        <v/>
      </c>
      <c r="S56" s="54" t="str">
        <f t="shared" si="4"/>
        <v/>
      </c>
      <c r="U56" s="123"/>
      <c r="V56" s="123"/>
      <c r="W56" s="61" t="str">
        <f t="shared" si="5"/>
        <v/>
      </c>
      <c r="X56" s="327"/>
      <c r="Y56" s="129"/>
      <c r="Z56" s="129"/>
      <c r="AA56" s="129"/>
      <c r="AB56" s="129"/>
      <c r="AC56" s="128"/>
      <c r="AD56" s="294" t="str">
        <f t="shared" si="6"/>
        <v/>
      </c>
      <c r="AE56" s="61" t="str">
        <f t="shared" si="7"/>
        <v/>
      </c>
      <c r="AF56" s="61" t="str">
        <f t="shared" si="8"/>
        <v/>
      </c>
      <c r="AG56" s="61" t="str">
        <f t="shared" si="9"/>
        <v/>
      </c>
      <c r="AH56" s="61" t="str">
        <f t="shared" si="10"/>
        <v/>
      </c>
      <c r="AI56" s="66" t="str">
        <f t="shared" si="11"/>
        <v/>
      </c>
      <c r="AJ56" s="66" t="str">
        <f t="shared" si="12"/>
        <v/>
      </c>
      <c r="AK56" s="71" t="str">
        <f t="shared" si="13"/>
        <v/>
      </c>
      <c r="AL56" s="64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48</v>
      </c>
      <c r="C57" s="125"/>
      <c r="D57" s="224"/>
      <c r="E57" s="122"/>
      <c r="F57" s="324"/>
      <c r="G57" s="61" t="str">
        <f t="shared" si="0"/>
        <v/>
      </c>
      <c r="H57" s="30"/>
      <c r="I57" s="327"/>
      <c r="J57" s="74" t="str">
        <f t="shared" si="2"/>
        <v/>
      </c>
      <c r="L57" s="124"/>
      <c r="M57" s="6" t="s">
        <v>6</v>
      </c>
      <c r="N57" s="126"/>
      <c r="O57" s="127"/>
      <c r="P57" s="328"/>
      <c r="Q57" s="123"/>
      <c r="R57" s="31" t="str">
        <f t="shared" si="3"/>
        <v/>
      </c>
      <c r="S57" s="54" t="str">
        <f t="shared" si="4"/>
        <v/>
      </c>
      <c r="U57" s="123"/>
      <c r="V57" s="123"/>
      <c r="W57" s="61" t="str">
        <f t="shared" si="5"/>
        <v/>
      </c>
      <c r="X57" s="327"/>
      <c r="Y57" s="129"/>
      <c r="Z57" s="129"/>
      <c r="AA57" s="129"/>
      <c r="AB57" s="129"/>
      <c r="AC57" s="128"/>
      <c r="AD57" s="294" t="str">
        <f t="shared" si="6"/>
        <v/>
      </c>
      <c r="AE57" s="61" t="str">
        <f t="shared" si="7"/>
        <v/>
      </c>
      <c r="AF57" s="61" t="str">
        <f t="shared" si="8"/>
        <v/>
      </c>
      <c r="AG57" s="61" t="str">
        <f t="shared" si="9"/>
        <v/>
      </c>
      <c r="AH57" s="61" t="str">
        <f t="shared" si="10"/>
        <v/>
      </c>
      <c r="AI57" s="66" t="str">
        <f t="shared" si="11"/>
        <v/>
      </c>
      <c r="AJ57" s="66" t="str">
        <f t="shared" si="12"/>
        <v/>
      </c>
      <c r="AK57" s="71" t="str">
        <f t="shared" si="13"/>
        <v/>
      </c>
      <c r="AL57" s="64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49</v>
      </c>
      <c r="C58" s="125"/>
      <c r="D58" s="224"/>
      <c r="E58" s="122"/>
      <c r="F58" s="324"/>
      <c r="G58" s="61" t="str">
        <f t="shared" si="0"/>
        <v/>
      </c>
      <c r="H58" s="30"/>
      <c r="I58" s="327"/>
      <c r="J58" s="74" t="str">
        <f t="shared" si="2"/>
        <v/>
      </c>
      <c r="L58" s="124"/>
      <c r="M58" s="6" t="s">
        <v>6</v>
      </c>
      <c r="N58" s="126"/>
      <c r="O58" s="127"/>
      <c r="P58" s="328"/>
      <c r="Q58" s="123"/>
      <c r="R58" s="31" t="str">
        <f t="shared" si="3"/>
        <v/>
      </c>
      <c r="S58" s="54" t="str">
        <f t="shared" si="4"/>
        <v/>
      </c>
      <c r="U58" s="123"/>
      <c r="V58" s="123"/>
      <c r="W58" s="61" t="str">
        <f t="shared" si="5"/>
        <v/>
      </c>
      <c r="X58" s="327"/>
      <c r="Y58" s="129"/>
      <c r="Z58" s="129"/>
      <c r="AA58" s="129"/>
      <c r="AB58" s="129"/>
      <c r="AC58" s="128"/>
      <c r="AD58" s="294" t="str">
        <f t="shared" si="6"/>
        <v/>
      </c>
      <c r="AE58" s="61" t="str">
        <f t="shared" si="7"/>
        <v/>
      </c>
      <c r="AF58" s="61" t="str">
        <f t="shared" si="8"/>
        <v/>
      </c>
      <c r="AG58" s="61" t="str">
        <f t="shared" si="9"/>
        <v/>
      </c>
      <c r="AH58" s="61" t="str">
        <f t="shared" si="10"/>
        <v/>
      </c>
      <c r="AI58" s="66" t="str">
        <f t="shared" si="11"/>
        <v/>
      </c>
      <c r="AJ58" s="66" t="str">
        <f t="shared" si="12"/>
        <v/>
      </c>
      <c r="AK58" s="71" t="str">
        <f t="shared" si="13"/>
        <v/>
      </c>
      <c r="AL58" s="64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50</v>
      </c>
      <c r="C59" s="125"/>
      <c r="D59" s="224"/>
      <c r="E59" s="122"/>
      <c r="F59" s="324"/>
      <c r="G59" s="61" t="str">
        <f t="shared" si="0"/>
        <v/>
      </c>
      <c r="H59" s="30" t="str">
        <f t="shared" si="1"/>
        <v>-</v>
      </c>
      <c r="I59" s="327"/>
      <c r="J59" s="74" t="str">
        <f t="shared" si="2"/>
        <v/>
      </c>
      <c r="L59" s="124"/>
      <c r="M59" s="6" t="s">
        <v>6</v>
      </c>
      <c r="N59" s="126"/>
      <c r="O59" s="127"/>
      <c r="P59" s="328"/>
      <c r="Q59" s="123"/>
      <c r="R59" s="31" t="str">
        <f t="shared" si="3"/>
        <v/>
      </c>
      <c r="S59" s="54" t="str">
        <f t="shared" si="4"/>
        <v/>
      </c>
      <c r="U59" s="123"/>
      <c r="V59" s="123"/>
      <c r="W59" s="61" t="str">
        <f t="shared" si="5"/>
        <v/>
      </c>
      <c r="X59" s="327"/>
      <c r="Y59" s="129"/>
      <c r="Z59" s="129"/>
      <c r="AA59" s="129"/>
      <c r="AB59" s="129"/>
      <c r="AC59" s="128"/>
      <c r="AD59" s="294" t="str">
        <f t="shared" si="6"/>
        <v/>
      </c>
      <c r="AE59" s="61" t="str">
        <f t="shared" si="7"/>
        <v/>
      </c>
      <c r="AF59" s="61" t="str">
        <f t="shared" si="8"/>
        <v/>
      </c>
      <c r="AG59" s="61" t="str">
        <f t="shared" si="9"/>
        <v/>
      </c>
      <c r="AH59" s="61" t="str">
        <f t="shared" si="10"/>
        <v/>
      </c>
      <c r="AI59" s="66" t="str">
        <f t="shared" si="11"/>
        <v/>
      </c>
      <c r="AJ59" s="66" t="str">
        <f t="shared" si="12"/>
        <v/>
      </c>
      <c r="AK59" s="71" t="str">
        <f t="shared" si="13"/>
        <v/>
      </c>
      <c r="AL59" s="64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51</v>
      </c>
      <c r="C60" s="125"/>
      <c r="D60" s="224"/>
      <c r="E60" s="122"/>
      <c r="F60" s="324"/>
      <c r="G60" s="61" t="str">
        <f t="shared" si="0"/>
        <v/>
      </c>
      <c r="H60" s="30" t="str">
        <f t="shared" si="1"/>
        <v>-</v>
      </c>
      <c r="I60" s="327"/>
      <c r="J60" s="74" t="str">
        <f t="shared" si="2"/>
        <v/>
      </c>
      <c r="L60" s="124"/>
      <c r="M60" s="6" t="s">
        <v>6</v>
      </c>
      <c r="N60" s="126"/>
      <c r="O60" s="127"/>
      <c r="P60" s="328"/>
      <c r="Q60" s="123"/>
      <c r="R60" s="31" t="str">
        <f t="shared" si="3"/>
        <v/>
      </c>
      <c r="S60" s="54" t="str">
        <f t="shared" si="4"/>
        <v/>
      </c>
      <c r="U60" s="123"/>
      <c r="V60" s="123"/>
      <c r="W60" s="61" t="str">
        <f t="shared" si="5"/>
        <v/>
      </c>
      <c r="X60" s="327"/>
      <c r="Y60" s="129"/>
      <c r="Z60" s="129"/>
      <c r="AA60" s="129"/>
      <c r="AB60" s="129"/>
      <c r="AC60" s="128"/>
      <c r="AD60" s="294" t="str">
        <f t="shared" si="6"/>
        <v/>
      </c>
      <c r="AE60" s="61" t="str">
        <f t="shared" si="7"/>
        <v/>
      </c>
      <c r="AF60" s="61" t="str">
        <f t="shared" si="8"/>
        <v/>
      </c>
      <c r="AG60" s="61" t="str">
        <f t="shared" si="9"/>
        <v/>
      </c>
      <c r="AH60" s="61" t="str">
        <f t="shared" si="10"/>
        <v/>
      </c>
      <c r="AI60" s="66" t="str">
        <f t="shared" si="11"/>
        <v/>
      </c>
      <c r="AJ60" s="66" t="str">
        <f t="shared" si="12"/>
        <v/>
      </c>
      <c r="AK60" s="71" t="str">
        <f t="shared" si="13"/>
        <v/>
      </c>
      <c r="AL60" s="64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52</v>
      </c>
      <c r="C61" s="125"/>
      <c r="D61" s="224"/>
      <c r="E61" s="122"/>
      <c r="F61" s="324"/>
      <c r="G61" s="61" t="str">
        <f t="shared" si="0"/>
        <v/>
      </c>
      <c r="H61" s="30" t="str">
        <f t="shared" si="1"/>
        <v>-</v>
      </c>
      <c r="I61" s="327"/>
      <c r="J61" s="74" t="str">
        <f t="shared" si="2"/>
        <v/>
      </c>
      <c r="L61" s="124"/>
      <c r="M61" s="6" t="s">
        <v>6</v>
      </c>
      <c r="N61" s="126"/>
      <c r="O61" s="127"/>
      <c r="P61" s="328"/>
      <c r="Q61" s="123"/>
      <c r="R61" s="31" t="str">
        <f t="shared" si="3"/>
        <v/>
      </c>
      <c r="S61" s="54" t="str">
        <f t="shared" si="4"/>
        <v/>
      </c>
      <c r="U61" s="123"/>
      <c r="V61" s="123"/>
      <c r="W61" s="61" t="str">
        <f t="shared" si="5"/>
        <v/>
      </c>
      <c r="X61" s="327"/>
      <c r="Y61" s="129"/>
      <c r="Z61" s="129"/>
      <c r="AA61" s="129"/>
      <c r="AB61" s="129"/>
      <c r="AC61" s="128"/>
      <c r="AD61" s="294" t="str">
        <f t="shared" si="6"/>
        <v/>
      </c>
      <c r="AE61" s="61" t="str">
        <f t="shared" si="7"/>
        <v/>
      </c>
      <c r="AF61" s="61" t="str">
        <f t="shared" si="8"/>
        <v/>
      </c>
      <c r="AG61" s="61" t="str">
        <f t="shared" si="9"/>
        <v/>
      </c>
      <c r="AH61" s="61" t="str">
        <f t="shared" si="10"/>
        <v/>
      </c>
      <c r="AI61" s="66" t="str">
        <f t="shared" si="11"/>
        <v/>
      </c>
      <c r="AJ61" s="66" t="str">
        <f t="shared" si="12"/>
        <v/>
      </c>
      <c r="AK61" s="71" t="str">
        <f t="shared" si="13"/>
        <v/>
      </c>
      <c r="AL61" s="64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53</v>
      </c>
      <c r="C62" s="125"/>
      <c r="D62" s="224"/>
      <c r="E62" s="122"/>
      <c r="F62" s="324"/>
      <c r="G62" s="61" t="str">
        <f t="shared" si="0"/>
        <v/>
      </c>
      <c r="H62" s="30" t="str">
        <f t="shared" si="1"/>
        <v>-</v>
      </c>
      <c r="I62" s="327"/>
      <c r="J62" s="74" t="str">
        <f t="shared" si="2"/>
        <v/>
      </c>
      <c r="L62" s="124"/>
      <c r="M62" s="6" t="s">
        <v>6</v>
      </c>
      <c r="N62" s="126"/>
      <c r="O62" s="127"/>
      <c r="P62" s="328"/>
      <c r="Q62" s="123"/>
      <c r="R62" s="31" t="str">
        <f t="shared" si="3"/>
        <v/>
      </c>
      <c r="S62" s="54" t="str">
        <f t="shared" si="4"/>
        <v/>
      </c>
      <c r="U62" s="123"/>
      <c r="V62" s="123"/>
      <c r="W62" s="61" t="str">
        <f t="shared" si="5"/>
        <v/>
      </c>
      <c r="X62" s="327"/>
      <c r="Y62" s="129"/>
      <c r="Z62" s="129"/>
      <c r="AA62" s="129"/>
      <c r="AB62" s="129"/>
      <c r="AC62" s="128"/>
      <c r="AD62" s="294" t="str">
        <f t="shared" si="6"/>
        <v/>
      </c>
      <c r="AE62" s="61" t="str">
        <f t="shared" si="7"/>
        <v/>
      </c>
      <c r="AF62" s="61" t="str">
        <f t="shared" si="8"/>
        <v/>
      </c>
      <c r="AG62" s="61" t="str">
        <f t="shared" si="9"/>
        <v/>
      </c>
      <c r="AH62" s="61" t="str">
        <f t="shared" si="10"/>
        <v/>
      </c>
      <c r="AI62" s="66" t="str">
        <f t="shared" si="11"/>
        <v/>
      </c>
      <c r="AJ62" s="66" t="str">
        <f t="shared" si="12"/>
        <v/>
      </c>
      <c r="AK62" s="71" t="str">
        <f t="shared" si="13"/>
        <v/>
      </c>
      <c r="AL62" s="6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54</v>
      </c>
      <c r="C63" s="125"/>
      <c r="D63" s="224"/>
      <c r="E63" s="122"/>
      <c r="F63" s="324"/>
      <c r="G63" s="61" t="str">
        <f t="shared" si="0"/>
        <v/>
      </c>
      <c r="H63" s="30" t="str">
        <f t="shared" si="1"/>
        <v>-</v>
      </c>
      <c r="I63" s="327"/>
      <c r="J63" s="74" t="str">
        <f t="shared" si="2"/>
        <v/>
      </c>
      <c r="L63" s="124"/>
      <c r="M63" s="6" t="s">
        <v>6</v>
      </c>
      <c r="N63" s="126"/>
      <c r="O63" s="127"/>
      <c r="P63" s="328"/>
      <c r="Q63" s="123"/>
      <c r="R63" s="31" t="str">
        <f t="shared" si="3"/>
        <v/>
      </c>
      <c r="S63" s="54" t="str">
        <f t="shared" si="4"/>
        <v/>
      </c>
      <c r="U63" s="123"/>
      <c r="V63" s="123"/>
      <c r="W63" s="61" t="str">
        <f t="shared" si="5"/>
        <v/>
      </c>
      <c r="X63" s="327"/>
      <c r="Y63" s="129"/>
      <c r="Z63" s="129"/>
      <c r="AA63" s="129"/>
      <c r="AB63" s="129"/>
      <c r="AC63" s="128"/>
      <c r="AD63" s="294" t="str">
        <f t="shared" si="6"/>
        <v/>
      </c>
      <c r="AE63" s="61" t="str">
        <f t="shared" si="7"/>
        <v/>
      </c>
      <c r="AF63" s="61" t="str">
        <f t="shared" si="8"/>
        <v/>
      </c>
      <c r="AG63" s="61" t="str">
        <f t="shared" si="9"/>
        <v/>
      </c>
      <c r="AH63" s="61" t="str">
        <f t="shared" si="10"/>
        <v/>
      </c>
      <c r="AI63" s="66" t="str">
        <f t="shared" si="11"/>
        <v/>
      </c>
      <c r="AJ63" s="66" t="str">
        <f t="shared" si="12"/>
        <v/>
      </c>
      <c r="AK63" s="71" t="str">
        <f t="shared" si="13"/>
        <v/>
      </c>
      <c r="AL63" s="6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55</v>
      </c>
      <c r="C64" s="125"/>
      <c r="D64" s="224"/>
      <c r="E64" s="122"/>
      <c r="F64" s="324"/>
      <c r="G64" s="61" t="str">
        <f t="shared" si="0"/>
        <v/>
      </c>
      <c r="H64" s="30" t="str">
        <f t="shared" si="1"/>
        <v>-</v>
      </c>
      <c r="I64" s="327"/>
      <c r="J64" s="74" t="str">
        <f t="shared" si="2"/>
        <v/>
      </c>
      <c r="L64" s="124"/>
      <c r="M64" s="6" t="s">
        <v>6</v>
      </c>
      <c r="N64" s="126"/>
      <c r="O64" s="127"/>
      <c r="P64" s="328"/>
      <c r="Q64" s="123"/>
      <c r="R64" s="31" t="str">
        <f t="shared" si="3"/>
        <v/>
      </c>
      <c r="S64" s="54" t="str">
        <f t="shared" si="4"/>
        <v/>
      </c>
      <c r="U64" s="123"/>
      <c r="V64" s="123"/>
      <c r="W64" s="61" t="str">
        <f t="shared" si="5"/>
        <v/>
      </c>
      <c r="X64" s="327"/>
      <c r="Y64" s="129"/>
      <c r="Z64" s="129"/>
      <c r="AA64" s="129"/>
      <c r="AB64" s="129"/>
      <c r="AC64" s="128"/>
      <c r="AD64" s="294" t="str">
        <f t="shared" si="6"/>
        <v/>
      </c>
      <c r="AE64" s="61" t="str">
        <f t="shared" si="7"/>
        <v/>
      </c>
      <c r="AF64" s="61" t="str">
        <f t="shared" si="8"/>
        <v/>
      </c>
      <c r="AG64" s="61" t="str">
        <f t="shared" si="9"/>
        <v/>
      </c>
      <c r="AH64" s="61" t="str">
        <f t="shared" si="10"/>
        <v/>
      </c>
      <c r="AI64" s="66" t="str">
        <f t="shared" si="11"/>
        <v/>
      </c>
      <c r="AJ64" s="66" t="str">
        <f t="shared" si="12"/>
        <v/>
      </c>
      <c r="AK64" s="71" t="str">
        <f t="shared" si="13"/>
        <v/>
      </c>
      <c r="AL64" s="6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251"/>
      <c r="BE64" s="251"/>
      <c r="BF64" s="251"/>
      <c r="BG64" s="246"/>
      <c r="BH64" s="246"/>
      <c r="BI64" s="246"/>
      <c r="BJ64" s="246"/>
    </row>
    <row r="65" spans="2:62" ht="24" customHeight="1">
      <c r="B65" s="7">
        <v>56</v>
      </c>
      <c r="C65" s="125"/>
      <c r="D65" s="224"/>
      <c r="E65" s="122"/>
      <c r="F65" s="324"/>
      <c r="G65" s="61" t="str">
        <f t="shared" si="0"/>
        <v/>
      </c>
      <c r="H65" s="30" t="str">
        <f t="shared" si="1"/>
        <v>-</v>
      </c>
      <c r="I65" s="327"/>
      <c r="J65" s="74" t="str">
        <f t="shared" si="2"/>
        <v/>
      </c>
      <c r="L65" s="124"/>
      <c r="M65" s="6" t="s">
        <v>6</v>
      </c>
      <c r="N65" s="126"/>
      <c r="O65" s="127"/>
      <c r="P65" s="328"/>
      <c r="Q65" s="123"/>
      <c r="R65" s="31" t="str">
        <f t="shared" si="3"/>
        <v/>
      </c>
      <c r="S65" s="54" t="str">
        <f t="shared" si="4"/>
        <v/>
      </c>
      <c r="U65" s="123"/>
      <c r="V65" s="123"/>
      <c r="W65" s="61" t="str">
        <f t="shared" si="5"/>
        <v/>
      </c>
      <c r="X65" s="327"/>
      <c r="Y65" s="129"/>
      <c r="Z65" s="129"/>
      <c r="AA65" s="129"/>
      <c r="AB65" s="129"/>
      <c r="AC65" s="128"/>
      <c r="AD65" s="294" t="str">
        <f t="shared" si="6"/>
        <v/>
      </c>
      <c r="AE65" s="61" t="str">
        <f t="shared" si="7"/>
        <v/>
      </c>
      <c r="AF65" s="61" t="str">
        <f t="shared" si="8"/>
        <v/>
      </c>
      <c r="AG65" s="61" t="str">
        <f t="shared" si="9"/>
        <v/>
      </c>
      <c r="AH65" s="61" t="str">
        <f t="shared" si="10"/>
        <v/>
      </c>
      <c r="AI65" s="66" t="str">
        <f t="shared" si="11"/>
        <v/>
      </c>
      <c r="AJ65" s="66" t="str">
        <f t="shared" si="12"/>
        <v/>
      </c>
      <c r="AK65" s="71" t="str">
        <f t="shared" si="13"/>
        <v/>
      </c>
      <c r="AL65" s="6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252"/>
      <c r="BE65" s="252"/>
      <c r="BF65" s="252"/>
      <c r="BG65" s="10"/>
      <c r="BH65" s="10"/>
      <c r="BI65" s="10"/>
      <c r="BJ65" s="10"/>
    </row>
    <row r="66" spans="2:62" ht="24" customHeight="1">
      <c r="B66" s="7">
        <v>57</v>
      </c>
      <c r="C66" s="125"/>
      <c r="D66" s="224"/>
      <c r="E66" s="122"/>
      <c r="F66" s="324"/>
      <c r="G66" s="61" t="str">
        <f t="shared" si="0"/>
        <v/>
      </c>
      <c r="H66" s="30" t="str">
        <f t="shared" si="1"/>
        <v>-</v>
      </c>
      <c r="I66" s="328"/>
      <c r="J66" s="74" t="str">
        <f t="shared" si="2"/>
        <v/>
      </c>
      <c r="L66" s="124"/>
      <c r="M66" s="6" t="s">
        <v>6</v>
      </c>
      <c r="N66" s="126"/>
      <c r="O66" s="127"/>
      <c r="P66" s="328"/>
      <c r="Q66" s="123"/>
      <c r="R66" s="31" t="str">
        <f t="shared" si="3"/>
        <v/>
      </c>
      <c r="S66" s="54" t="str">
        <f>IF(R66="","",Q66/(R66/60))</f>
        <v/>
      </c>
      <c r="U66" s="123"/>
      <c r="V66" s="123"/>
      <c r="W66" s="61" t="str">
        <f t="shared" si="5"/>
        <v/>
      </c>
      <c r="X66" s="327"/>
      <c r="Y66" s="129"/>
      <c r="Z66" s="129"/>
      <c r="AA66" s="129"/>
      <c r="AB66" s="129"/>
      <c r="AC66" s="128"/>
      <c r="AD66" s="294" t="str">
        <f t="shared" si="6"/>
        <v/>
      </c>
      <c r="AE66" s="61" t="str">
        <f t="shared" si="7"/>
        <v/>
      </c>
      <c r="AF66" s="61" t="str">
        <f t="shared" si="8"/>
        <v/>
      </c>
      <c r="AG66" s="61" t="str">
        <f t="shared" si="9"/>
        <v/>
      </c>
      <c r="AH66" s="61" t="str">
        <f t="shared" si="10"/>
        <v/>
      </c>
      <c r="AI66" s="66" t="str">
        <f t="shared" si="11"/>
        <v/>
      </c>
      <c r="AJ66" s="66" t="str">
        <f t="shared" si="12"/>
        <v/>
      </c>
      <c r="AK66" s="71" t="str">
        <f t="shared" si="13"/>
        <v/>
      </c>
      <c r="AL66" s="6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254"/>
      <c r="BE66" s="249"/>
      <c r="BF66" s="250"/>
      <c r="BG66" s="10"/>
      <c r="BH66" s="10"/>
      <c r="BI66" s="10"/>
      <c r="BJ66" s="10"/>
    </row>
    <row r="67" spans="2:62" ht="24" customHeight="1">
      <c r="B67" s="7">
        <v>58</v>
      </c>
      <c r="C67" s="125"/>
      <c r="D67" s="224"/>
      <c r="E67" s="122"/>
      <c r="F67" s="324"/>
      <c r="G67" s="61" t="str">
        <f t="shared" si="0"/>
        <v/>
      </c>
      <c r="H67" s="30" t="str">
        <f t="shared" si="1"/>
        <v>-</v>
      </c>
      <c r="I67" s="328"/>
      <c r="J67" s="74" t="str">
        <f t="shared" si="2"/>
        <v/>
      </c>
      <c r="L67" s="124"/>
      <c r="M67" s="6" t="s">
        <v>6</v>
      </c>
      <c r="N67" s="126"/>
      <c r="O67" s="127"/>
      <c r="P67" s="328"/>
      <c r="Q67" s="123"/>
      <c r="R67" s="31" t="str">
        <f t="shared" si="3"/>
        <v/>
      </c>
      <c r="S67" s="54" t="str">
        <f t="shared" si="4"/>
        <v/>
      </c>
      <c r="U67" s="123"/>
      <c r="V67" s="123"/>
      <c r="W67" s="61" t="str">
        <f t="shared" si="5"/>
        <v/>
      </c>
      <c r="X67" s="327"/>
      <c r="Y67" s="129"/>
      <c r="Z67" s="129"/>
      <c r="AA67" s="129"/>
      <c r="AB67" s="129"/>
      <c r="AC67" s="128"/>
      <c r="AD67" s="294" t="str">
        <f t="shared" si="6"/>
        <v/>
      </c>
      <c r="AE67" s="61" t="str">
        <f t="shared" si="7"/>
        <v/>
      </c>
      <c r="AF67" s="61" t="str">
        <f t="shared" si="8"/>
        <v/>
      </c>
      <c r="AG67" s="61" t="str">
        <f t="shared" si="9"/>
        <v/>
      </c>
      <c r="AH67" s="61" t="str">
        <f t="shared" si="10"/>
        <v/>
      </c>
      <c r="AI67" s="66" t="str">
        <f t="shared" si="11"/>
        <v/>
      </c>
      <c r="AJ67" s="66" t="str">
        <f t="shared" si="12"/>
        <v/>
      </c>
      <c r="AK67" s="71" t="str">
        <f t="shared" si="13"/>
        <v/>
      </c>
      <c r="AL67" s="6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254"/>
      <c r="BE67" s="249"/>
      <c r="BF67" s="250"/>
      <c r="BG67" s="10"/>
      <c r="BH67" s="10"/>
      <c r="BI67" s="10"/>
      <c r="BJ67" s="10"/>
    </row>
    <row r="68" spans="2:62" ht="24" customHeight="1">
      <c r="B68" s="7">
        <v>59</v>
      </c>
      <c r="C68" s="125"/>
      <c r="D68" s="224"/>
      <c r="E68" s="122"/>
      <c r="F68" s="324"/>
      <c r="G68" s="61" t="str">
        <f t="shared" si="0"/>
        <v/>
      </c>
      <c r="H68" s="30" t="str">
        <f t="shared" si="1"/>
        <v>-</v>
      </c>
      <c r="I68" s="328"/>
      <c r="J68" s="74" t="str">
        <f t="shared" si="2"/>
        <v/>
      </c>
      <c r="L68" s="124"/>
      <c r="M68" s="6" t="s">
        <v>6</v>
      </c>
      <c r="N68" s="126"/>
      <c r="O68" s="127"/>
      <c r="P68" s="328"/>
      <c r="Q68" s="123"/>
      <c r="R68" s="31" t="str">
        <f t="shared" si="3"/>
        <v/>
      </c>
      <c r="S68" s="54" t="str">
        <f t="shared" si="4"/>
        <v/>
      </c>
      <c r="U68" s="123"/>
      <c r="V68" s="123"/>
      <c r="W68" s="61" t="str">
        <f t="shared" si="5"/>
        <v/>
      </c>
      <c r="X68" s="327"/>
      <c r="Y68" s="129"/>
      <c r="Z68" s="129"/>
      <c r="AA68" s="129"/>
      <c r="AB68" s="129"/>
      <c r="AC68" s="128"/>
      <c r="AD68" s="294" t="str">
        <f t="shared" si="6"/>
        <v/>
      </c>
      <c r="AE68" s="61" t="str">
        <f t="shared" si="7"/>
        <v/>
      </c>
      <c r="AF68" s="61" t="str">
        <f t="shared" si="8"/>
        <v/>
      </c>
      <c r="AG68" s="61" t="str">
        <f t="shared" si="9"/>
        <v/>
      </c>
      <c r="AH68" s="61" t="str">
        <f t="shared" si="10"/>
        <v/>
      </c>
      <c r="AI68" s="66" t="str">
        <f t="shared" si="11"/>
        <v/>
      </c>
      <c r="AJ68" s="66" t="str">
        <f t="shared" si="12"/>
        <v/>
      </c>
      <c r="AK68" s="71" t="str">
        <f t="shared" si="13"/>
        <v/>
      </c>
      <c r="AL68" s="6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254"/>
      <c r="BE68" s="249"/>
      <c r="BF68" s="250"/>
      <c r="BG68" s="10"/>
      <c r="BH68" s="10"/>
      <c r="BI68" s="10"/>
      <c r="BJ68" s="10"/>
    </row>
    <row r="69" spans="2:62" ht="24" customHeight="1">
      <c r="B69" s="7">
        <v>60</v>
      </c>
      <c r="C69" s="125"/>
      <c r="D69" s="224"/>
      <c r="E69" s="122"/>
      <c r="F69" s="324"/>
      <c r="G69" s="61" t="str">
        <f t="shared" si="0"/>
        <v/>
      </c>
      <c r="H69" s="30" t="str">
        <f t="shared" si="1"/>
        <v>-</v>
      </c>
      <c r="I69" s="328"/>
      <c r="J69" s="74" t="str">
        <f t="shared" si="2"/>
        <v/>
      </c>
      <c r="L69" s="124"/>
      <c r="M69" s="6" t="s">
        <v>6</v>
      </c>
      <c r="N69" s="126"/>
      <c r="O69" s="127"/>
      <c r="P69" s="328"/>
      <c r="Q69" s="123"/>
      <c r="R69" s="31" t="str">
        <f t="shared" si="3"/>
        <v/>
      </c>
      <c r="S69" s="54" t="str">
        <f t="shared" si="4"/>
        <v/>
      </c>
      <c r="U69" s="123"/>
      <c r="V69" s="123"/>
      <c r="W69" s="61" t="str">
        <f t="shared" si="5"/>
        <v/>
      </c>
      <c r="X69" s="327"/>
      <c r="Y69" s="129"/>
      <c r="Z69" s="129"/>
      <c r="AA69" s="129"/>
      <c r="AB69" s="129"/>
      <c r="AC69" s="128"/>
      <c r="AD69" s="294" t="str">
        <f t="shared" si="6"/>
        <v/>
      </c>
      <c r="AE69" s="61" t="str">
        <f t="shared" si="7"/>
        <v/>
      </c>
      <c r="AF69" s="61" t="str">
        <f t="shared" si="8"/>
        <v/>
      </c>
      <c r="AG69" s="61" t="str">
        <f t="shared" si="9"/>
        <v/>
      </c>
      <c r="AH69" s="61" t="str">
        <f t="shared" si="10"/>
        <v/>
      </c>
      <c r="AI69" s="66" t="str">
        <f t="shared" si="11"/>
        <v/>
      </c>
      <c r="AJ69" s="66" t="str">
        <f t="shared" si="12"/>
        <v/>
      </c>
      <c r="AK69" s="71" t="str">
        <f t="shared" si="13"/>
        <v/>
      </c>
      <c r="AL69" s="6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254"/>
      <c r="BE69" s="251"/>
      <c r="BF69" s="252"/>
      <c r="BG69" s="10"/>
      <c r="BH69" s="10"/>
      <c r="BI69" s="10"/>
      <c r="BJ69" s="10"/>
    </row>
    <row r="70" spans="2:62" ht="24" customHeight="1">
      <c r="B70" s="420" t="s">
        <v>222</v>
      </c>
      <c r="C70" s="431"/>
      <c r="D70" s="28">
        <f>60-COUNTBLANK(C10:C69)</f>
        <v>0</v>
      </c>
      <c r="E70" s="54">
        <f>SUM(E10:E69)</f>
        <v>0</v>
      </c>
      <c r="F70" s="325">
        <f>SUM(F10:F69)</f>
        <v>0</v>
      </c>
      <c r="G70" s="54" t="e">
        <f>IF(F70="","",E70/(F70/60))</f>
        <v>#DIV/0!</v>
      </c>
      <c r="H70" s="14"/>
      <c r="I70" s="329" t="e">
        <f>AVERAGE(I10:I69)</f>
        <v>#DIV/0!</v>
      </c>
      <c r="J70" s="74">
        <f>SUM(J10:J69)</f>
        <v>0</v>
      </c>
      <c r="L70" s="9"/>
      <c r="M70" s="9"/>
      <c r="N70" s="9"/>
      <c r="O70" s="7">
        <f>SUM(O10:O69)</f>
        <v>0</v>
      </c>
      <c r="P70" s="331">
        <f>SUM(P10:P69)</f>
        <v>0</v>
      </c>
      <c r="Q70" s="54">
        <f>SUM(Q10:Q69)</f>
        <v>0</v>
      </c>
      <c r="R70" s="54">
        <f>SUM(R10:R69)</f>
        <v>0</v>
      </c>
      <c r="S70" s="54" t="e">
        <f>IF(R70="","",Q70/(R70/60))</f>
        <v>#DIV/0!</v>
      </c>
      <c r="U70" s="54">
        <f>SUM(U10:U69)</f>
        <v>0</v>
      </c>
      <c r="V70" s="54">
        <f>SUM(V10:V69)</f>
        <v>0</v>
      </c>
      <c r="W70" s="54">
        <f>SUM(W10:W69)</f>
        <v>0</v>
      </c>
      <c r="X70" s="331"/>
      <c r="Y70" s="54">
        <f>SUM(Y10:Y69)</f>
        <v>0</v>
      </c>
      <c r="Z70" s="54">
        <f>SUM(Z10:Z69)</f>
        <v>0</v>
      </c>
      <c r="AA70" s="54">
        <f>SUM(AA10:AA69)</f>
        <v>0</v>
      </c>
      <c r="AB70" s="54">
        <f t="shared" ref="AB70:BB70" si="14">SUM(AB10:AB69)</f>
        <v>0</v>
      </c>
      <c r="AC70" s="54">
        <f t="shared" si="14"/>
        <v>0</v>
      </c>
      <c r="AD70" s="7">
        <f t="shared" si="14"/>
        <v>0</v>
      </c>
      <c r="AE70" s="54">
        <f>SUM(AE10:AE69)</f>
        <v>0</v>
      </c>
      <c r="AF70" s="54">
        <f>SUM(AF10:AF69)</f>
        <v>0</v>
      </c>
      <c r="AG70" s="54">
        <f>SUM(AG10:AG69)</f>
        <v>0</v>
      </c>
      <c r="AH70" s="54">
        <f>SUM(AH10:AH69)</f>
        <v>0</v>
      </c>
      <c r="AI70" s="67" t="e">
        <f>AH70/W70</f>
        <v>#DIV/0!</v>
      </c>
      <c r="AJ70" s="67" t="e">
        <f>(AH70+AG70)/W70</f>
        <v>#DIV/0!</v>
      </c>
      <c r="AK70" s="72"/>
      <c r="AL70" s="65"/>
      <c r="AM70" s="7">
        <f>SUM(AM10:AM69)</f>
        <v>0</v>
      </c>
      <c r="AN70" s="7">
        <f t="shared" si="14"/>
        <v>0</v>
      </c>
      <c r="AO70" s="7">
        <f t="shared" si="14"/>
        <v>0</v>
      </c>
      <c r="AP70" s="7">
        <f t="shared" si="14"/>
        <v>0</v>
      </c>
      <c r="AQ70" s="7">
        <f t="shared" si="14"/>
        <v>0</v>
      </c>
      <c r="AR70" s="7">
        <f t="shared" si="14"/>
        <v>0</v>
      </c>
      <c r="AS70" s="7">
        <f t="shared" si="14"/>
        <v>0</v>
      </c>
      <c r="AT70" s="7">
        <f t="shared" si="14"/>
        <v>0</v>
      </c>
      <c r="AU70" s="7">
        <f t="shared" si="14"/>
        <v>0</v>
      </c>
      <c r="AV70" s="7">
        <f t="shared" si="14"/>
        <v>0</v>
      </c>
      <c r="AW70" s="7">
        <f t="shared" si="14"/>
        <v>0</v>
      </c>
      <c r="AX70" s="7">
        <f t="shared" si="14"/>
        <v>0</v>
      </c>
      <c r="AY70" s="7">
        <f t="shared" si="14"/>
        <v>0</v>
      </c>
      <c r="AZ70" s="7">
        <f t="shared" si="14"/>
        <v>0</v>
      </c>
      <c r="BA70" s="7">
        <f t="shared" si="14"/>
        <v>0</v>
      </c>
      <c r="BB70" s="7">
        <f t="shared" si="14"/>
        <v>0</v>
      </c>
      <c r="BC70" s="7">
        <f>SUM(BC10:BC69)</f>
        <v>0</v>
      </c>
      <c r="BD70" s="254"/>
      <c r="BE70" s="247"/>
      <c r="BF70" s="247"/>
      <c r="BG70" s="10"/>
      <c r="BH70" s="10"/>
      <c r="BI70" s="10"/>
      <c r="BJ70" s="10"/>
    </row>
    <row r="71" spans="2:62" s="10" customFormat="1" ht="24" customHeight="1">
      <c r="B71" s="13"/>
      <c r="C71" s="120"/>
      <c r="D71" s="13"/>
      <c r="E71" s="13"/>
      <c r="F71" s="326"/>
      <c r="G71" s="13"/>
      <c r="I71" s="330"/>
      <c r="L71" s="11"/>
      <c r="M71" s="11"/>
      <c r="N71" s="11"/>
      <c r="O71" s="11"/>
      <c r="P71" s="332"/>
      <c r="Q71" s="13"/>
      <c r="R71" s="108" t="str">
        <f>IF(480&gt;=R70,"0",IF(480&lt;=R70,(R70),"")-480)</f>
        <v>0</v>
      </c>
      <c r="S71" s="13"/>
      <c r="V71">
        <f>COUNTIF(V10:V69,"&gt;1")</f>
        <v>0</v>
      </c>
      <c r="X71" s="330"/>
      <c r="AK71" s="70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254"/>
      <c r="BE71" s="247"/>
      <c r="BF71" s="247"/>
    </row>
    <row r="72" spans="2:62" ht="24" customHeight="1">
      <c r="B72" s="7">
        <v>1</v>
      </c>
      <c r="C72" s="125"/>
      <c r="D72" s="224"/>
      <c r="E72" s="122"/>
      <c r="F72" s="324"/>
      <c r="G72" s="61" t="str">
        <f>IF(F72="","",E72/(F72/60))</f>
        <v/>
      </c>
      <c r="H72" s="30" t="str">
        <f>CONCATENATE(C72,"-",D72)</f>
        <v>-</v>
      </c>
      <c r="I72" s="327"/>
      <c r="J72" s="74" t="str">
        <f>IF(I72="","",I72*Q72)</f>
        <v/>
      </c>
      <c r="L72" s="124"/>
      <c r="M72" s="6" t="s">
        <v>6</v>
      </c>
      <c r="N72" s="126"/>
      <c r="O72" s="127"/>
      <c r="P72" s="328"/>
      <c r="Q72" s="123"/>
      <c r="R72" s="31" t="str">
        <f>IF(L72="","",IF((N72-L72)*1440&lt;0,(N72-L72)*1440+1440,(N72-L72)*1440)-(AM72+AS72+AT72+BB72+BC72))</f>
        <v/>
      </c>
      <c r="S72" s="54" t="str">
        <f>IF(R72="","",Q72/(R72/60))</f>
        <v/>
      </c>
      <c r="U72" s="123"/>
      <c r="V72" s="123"/>
      <c r="W72" s="61" t="str">
        <f>IF(C72="","",U72-V72)</f>
        <v/>
      </c>
      <c r="X72" s="327"/>
      <c r="Y72" s="129"/>
      <c r="Z72" s="129"/>
      <c r="AA72" s="129"/>
      <c r="AB72" s="129"/>
      <c r="AC72" s="128"/>
      <c r="AD72" s="294" t="str">
        <f>IF(C72="","",SUM(AA72:AC72))</f>
        <v/>
      </c>
      <c r="AE72" s="61" t="str">
        <f>IF(C72="","",Y72*X72)</f>
        <v/>
      </c>
      <c r="AF72" s="61" t="str">
        <f>IF(C72="","",Z72*X72)</f>
        <v/>
      </c>
      <c r="AG72" s="61" t="str">
        <f>IF(C72="","",AD72*X72)</f>
        <v/>
      </c>
      <c r="AH72" s="61" t="str">
        <f>IF(C72="","",Q72*X72)</f>
        <v/>
      </c>
      <c r="AI72" s="66" t="str">
        <f>IF(C72="","",AH72/W72)</f>
        <v/>
      </c>
      <c r="AJ72" s="66" t="str">
        <f>IF(C72="","",(AH72+AG72+AF72+AE72)/W72)</f>
        <v/>
      </c>
      <c r="AK72" s="71" t="str">
        <f>IF(C72="","",IF(AJ72&lt;0.95,"NG",IF(AJ72&gt;1.05,"NG","")))</f>
        <v/>
      </c>
      <c r="AL72" s="64"/>
      <c r="AM72" s="130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247"/>
      <c r="BE72" s="10"/>
      <c r="BF72" s="10"/>
      <c r="BG72" s="69"/>
      <c r="BH72" s="10"/>
      <c r="BI72" s="10"/>
      <c r="BJ72" s="10"/>
    </row>
    <row r="73" spans="2:62" ht="24" customHeight="1">
      <c r="B73" s="7">
        <v>2</v>
      </c>
      <c r="C73" s="125"/>
      <c r="D73" s="224"/>
      <c r="E73" s="122"/>
      <c r="F73" s="324"/>
      <c r="G73" s="61" t="str">
        <f t="shared" ref="G73:G131" si="15">IF(F73="","",E73/(F73/60))</f>
        <v/>
      </c>
      <c r="H73" s="30" t="str">
        <f t="shared" ref="H73:H131" si="16">CONCATENATE(C73,"-",D73)</f>
        <v>-</v>
      </c>
      <c r="I73" s="327"/>
      <c r="J73" s="74" t="str">
        <f t="shared" ref="J73:J131" si="17">IF(I73="","",I73*Q73)</f>
        <v/>
      </c>
      <c r="L73" s="124"/>
      <c r="M73" s="6" t="s">
        <v>6</v>
      </c>
      <c r="N73" s="126"/>
      <c r="O73" s="127"/>
      <c r="P73" s="328"/>
      <c r="Q73" s="123"/>
      <c r="R73" s="31" t="str">
        <f t="shared" ref="R73:R131" si="18">IF(L73="","",IF((N73-L73)*1440&lt;0,(N73-L73)*1440+1440,(N73-L73)*1440)-(AM73+AS73+AT73+BB73+BC73))</f>
        <v/>
      </c>
      <c r="S73" s="54" t="str">
        <f t="shared" ref="S73:S131" si="19">IF(R73="","",Q73/(R73/60))</f>
        <v/>
      </c>
      <c r="U73" s="123"/>
      <c r="V73" s="123"/>
      <c r="W73" s="61" t="str">
        <f t="shared" ref="W73:W131" si="20">IF(C73="","",U73-V73)</f>
        <v/>
      </c>
      <c r="X73" s="327"/>
      <c r="Y73" s="129"/>
      <c r="Z73" s="129"/>
      <c r="AA73" s="129"/>
      <c r="AB73" s="129"/>
      <c r="AC73" s="128"/>
      <c r="AD73" s="294" t="str">
        <f t="shared" ref="AD73:AD131" si="21">IF(C73="","",SUM(AA73:AC73))</f>
        <v/>
      </c>
      <c r="AE73" s="61" t="str">
        <f t="shared" ref="AE73:AE131" si="22">IF(C73="","",Y73*X73)</f>
        <v/>
      </c>
      <c r="AF73" s="61" t="str">
        <f t="shared" ref="AF73:AF131" si="23">IF(C73="","",Z73*X73)</f>
        <v/>
      </c>
      <c r="AG73" s="61" t="str">
        <f t="shared" ref="AG73:AG131" si="24">IF(C73="","",AD73*X73)</f>
        <v/>
      </c>
      <c r="AH73" s="61" t="str">
        <f t="shared" ref="AH73:AH131" si="25">IF(C73="","",Q73*X73)</f>
        <v/>
      </c>
      <c r="AI73" s="66" t="str">
        <f t="shared" ref="AI73:AI131" si="26">IF(C73="","",AH73/W73)</f>
        <v/>
      </c>
      <c r="AJ73" s="66" t="str">
        <f t="shared" ref="AJ73:AJ131" si="27">IF(C73="","",(AH73+AG73+AF73+AE73)/W73)</f>
        <v/>
      </c>
      <c r="AK73" s="71" t="str">
        <f t="shared" ref="AK73:AK131" si="28">IF(C73="","",IF(AJ73&lt;0.95,"NG",IF(AJ73&gt;1.05,"NG","")))</f>
        <v/>
      </c>
      <c r="AL73" s="64"/>
      <c r="AM73" s="130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247"/>
      <c r="BE73" s="10"/>
      <c r="BF73" s="10"/>
      <c r="BG73" s="248"/>
      <c r="BH73" s="248"/>
      <c r="BI73" s="248"/>
      <c r="BJ73" s="248"/>
    </row>
    <row r="74" spans="2:62" ht="24" customHeight="1">
      <c r="B74" s="7">
        <v>3</v>
      </c>
      <c r="C74" s="125"/>
      <c r="D74" s="224"/>
      <c r="E74" s="122"/>
      <c r="F74" s="324"/>
      <c r="G74" s="61" t="str">
        <f t="shared" si="15"/>
        <v/>
      </c>
      <c r="H74" s="30" t="str">
        <f t="shared" si="16"/>
        <v>-</v>
      </c>
      <c r="I74" s="327"/>
      <c r="J74" s="74" t="str">
        <f t="shared" si="17"/>
        <v/>
      </c>
      <c r="L74" s="124"/>
      <c r="M74" s="6" t="s">
        <v>6</v>
      </c>
      <c r="N74" s="126"/>
      <c r="O74" s="127"/>
      <c r="P74" s="328"/>
      <c r="Q74" s="123"/>
      <c r="R74" s="31" t="str">
        <f t="shared" si="18"/>
        <v/>
      </c>
      <c r="S74" s="54" t="str">
        <f t="shared" si="19"/>
        <v/>
      </c>
      <c r="U74" s="123"/>
      <c r="V74" s="123"/>
      <c r="W74" s="61" t="str">
        <f t="shared" si="20"/>
        <v/>
      </c>
      <c r="X74" s="327"/>
      <c r="Y74" s="129"/>
      <c r="Z74" s="129"/>
      <c r="AA74" s="129"/>
      <c r="AB74" s="129"/>
      <c r="AC74" s="128"/>
      <c r="AD74" s="294" t="str">
        <f t="shared" si="21"/>
        <v/>
      </c>
      <c r="AE74" s="61" t="str">
        <f t="shared" si="22"/>
        <v/>
      </c>
      <c r="AF74" s="61" t="str">
        <f t="shared" si="23"/>
        <v/>
      </c>
      <c r="AG74" s="61" t="str">
        <f t="shared" si="24"/>
        <v/>
      </c>
      <c r="AH74" s="61" t="str">
        <f t="shared" si="25"/>
        <v/>
      </c>
      <c r="AI74" s="66" t="str">
        <f t="shared" si="26"/>
        <v/>
      </c>
      <c r="AJ74" s="66" t="str">
        <f t="shared" si="27"/>
        <v/>
      </c>
      <c r="AK74" s="71" t="str">
        <f t="shared" si="28"/>
        <v/>
      </c>
      <c r="AL74" s="64"/>
      <c r="AM74" s="130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4</v>
      </c>
      <c r="C75" s="125"/>
      <c r="D75" s="224"/>
      <c r="E75" s="122"/>
      <c r="F75" s="324"/>
      <c r="G75" s="61" t="str">
        <f t="shared" si="15"/>
        <v/>
      </c>
      <c r="H75" s="30" t="str">
        <f t="shared" si="16"/>
        <v>-</v>
      </c>
      <c r="I75" s="327"/>
      <c r="J75" s="74" t="str">
        <f t="shared" si="17"/>
        <v/>
      </c>
      <c r="L75" s="124"/>
      <c r="M75" s="6" t="s">
        <v>6</v>
      </c>
      <c r="N75" s="126"/>
      <c r="O75" s="127"/>
      <c r="P75" s="328"/>
      <c r="Q75" s="123"/>
      <c r="R75" s="31" t="str">
        <f t="shared" si="18"/>
        <v/>
      </c>
      <c r="S75" s="54" t="str">
        <f t="shared" si="19"/>
        <v/>
      </c>
      <c r="U75" s="123"/>
      <c r="V75" s="123"/>
      <c r="W75" s="61" t="str">
        <f t="shared" si="20"/>
        <v/>
      </c>
      <c r="X75" s="327"/>
      <c r="Y75" s="129"/>
      <c r="Z75" s="129"/>
      <c r="AA75" s="129"/>
      <c r="AB75" s="129"/>
      <c r="AC75" s="128"/>
      <c r="AD75" s="294" t="str">
        <f t="shared" si="21"/>
        <v/>
      </c>
      <c r="AE75" s="61" t="str">
        <f t="shared" si="22"/>
        <v/>
      </c>
      <c r="AF75" s="61" t="str">
        <f t="shared" si="23"/>
        <v/>
      </c>
      <c r="AG75" s="61" t="str">
        <f t="shared" si="24"/>
        <v/>
      </c>
      <c r="AH75" s="61" t="str">
        <f t="shared" si="25"/>
        <v/>
      </c>
      <c r="AI75" s="66" t="str">
        <f t="shared" si="26"/>
        <v/>
      </c>
      <c r="AJ75" s="66" t="str">
        <f t="shared" si="27"/>
        <v/>
      </c>
      <c r="AK75" s="71" t="str">
        <f t="shared" si="28"/>
        <v/>
      </c>
      <c r="AL75" s="64"/>
      <c r="AM75" s="130"/>
      <c r="AN75" s="129"/>
      <c r="AO75" s="129"/>
      <c r="AP75" s="131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30"/>
      <c r="BC75" s="130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5</v>
      </c>
      <c r="C76" s="125"/>
      <c r="D76" s="224"/>
      <c r="E76" s="122"/>
      <c r="F76" s="324"/>
      <c r="G76" s="61" t="str">
        <f t="shared" si="15"/>
        <v/>
      </c>
      <c r="H76" s="30" t="str">
        <f t="shared" si="16"/>
        <v>-</v>
      </c>
      <c r="I76" s="327"/>
      <c r="J76" s="74" t="str">
        <f t="shared" si="17"/>
        <v/>
      </c>
      <c r="L76" s="124"/>
      <c r="M76" s="6" t="s">
        <v>6</v>
      </c>
      <c r="N76" s="126"/>
      <c r="O76" s="127"/>
      <c r="P76" s="328"/>
      <c r="Q76" s="123"/>
      <c r="R76" s="31" t="str">
        <f t="shared" si="18"/>
        <v/>
      </c>
      <c r="S76" s="54" t="str">
        <f t="shared" si="19"/>
        <v/>
      </c>
      <c r="U76" s="123"/>
      <c r="V76" s="123"/>
      <c r="W76" s="61" t="str">
        <f t="shared" si="20"/>
        <v/>
      </c>
      <c r="X76" s="327"/>
      <c r="Y76" s="129"/>
      <c r="Z76" s="129"/>
      <c r="AA76" s="129"/>
      <c r="AB76" s="129"/>
      <c r="AC76" s="128"/>
      <c r="AD76" s="294" t="str">
        <f t="shared" si="21"/>
        <v/>
      </c>
      <c r="AE76" s="61" t="str">
        <f t="shared" si="22"/>
        <v/>
      </c>
      <c r="AF76" s="61" t="str">
        <f t="shared" si="23"/>
        <v/>
      </c>
      <c r="AG76" s="61" t="str">
        <f t="shared" si="24"/>
        <v/>
      </c>
      <c r="AH76" s="61" t="str">
        <f t="shared" si="25"/>
        <v/>
      </c>
      <c r="AI76" s="66" t="str">
        <f t="shared" si="26"/>
        <v/>
      </c>
      <c r="AJ76" s="66" t="str">
        <f t="shared" si="27"/>
        <v/>
      </c>
      <c r="AK76" s="71" t="str">
        <f t="shared" si="28"/>
        <v/>
      </c>
      <c r="AL76" s="64"/>
      <c r="AM76" s="130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6</v>
      </c>
      <c r="C77" s="125"/>
      <c r="D77" s="224"/>
      <c r="E77" s="122"/>
      <c r="F77" s="324"/>
      <c r="G77" s="61" t="str">
        <f t="shared" si="15"/>
        <v/>
      </c>
      <c r="H77" s="30" t="str">
        <f t="shared" si="16"/>
        <v>-</v>
      </c>
      <c r="I77" s="327"/>
      <c r="J77" s="74" t="str">
        <f t="shared" si="17"/>
        <v/>
      </c>
      <c r="L77" s="124"/>
      <c r="M77" s="6" t="s">
        <v>6</v>
      </c>
      <c r="N77" s="126"/>
      <c r="O77" s="127"/>
      <c r="P77" s="328"/>
      <c r="Q77" s="123"/>
      <c r="R77" s="31" t="str">
        <f t="shared" si="18"/>
        <v/>
      </c>
      <c r="S77" s="54" t="str">
        <f t="shared" si="19"/>
        <v/>
      </c>
      <c r="U77" s="123"/>
      <c r="V77" s="123"/>
      <c r="W77" s="61" t="str">
        <f t="shared" si="20"/>
        <v/>
      </c>
      <c r="X77" s="327"/>
      <c r="Y77" s="129"/>
      <c r="Z77" s="129"/>
      <c r="AA77" s="129"/>
      <c r="AB77" s="129"/>
      <c r="AC77" s="128"/>
      <c r="AD77" s="294" t="str">
        <f t="shared" si="21"/>
        <v/>
      </c>
      <c r="AE77" s="61" t="str">
        <f t="shared" si="22"/>
        <v/>
      </c>
      <c r="AF77" s="61" t="str">
        <f t="shared" si="23"/>
        <v/>
      </c>
      <c r="AG77" s="61" t="str">
        <f t="shared" si="24"/>
        <v/>
      </c>
      <c r="AH77" s="61" t="str">
        <f t="shared" si="25"/>
        <v/>
      </c>
      <c r="AI77" s="66" t="str">
        <f t="shared" si="26"/>
        <v/>
      </c>
      <c r="AJ77" s="66" t="str">
        <f t="shared" si="27"/>
        <v/>
      </c>
      <c r="AK77" s="71" t="str">
        <f t="shared" si="28"/>
        <v/>
      </c>
      <c r="AL77" s="64"/>
      <c r="AM77" s="130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7</v>
      </c>
      <c r="C78" s="125"/>
      <c r="D78" s="224"/>
      <c r="E78" s="122"/>
      <c r="F78" s="324"/>
      <c r="G78" s="61" t="str">
        <f t="shared" si="15"/>
        <v/>
      </c>
      <c r="H78" s="30" t="str">
        <f t="shared" si="16"/>
        <v>-</v>
      </c>
      <c r="I78" s="327"/>
      <c r="J78" s="74" t="str">
        <f t="shared" si="17"/>
        <v/>
      </c>
      <c r="L78" s="124"/>
      <c r="M78" s="6" t="s">
        <v>6</v>
      </c>
      <c r="N78" s="126"/>
      <c r="O78" s="127"/>
      <c r="P78" s="328"/>
      <c r="Q78" s="123"/>
      <c r="R78" s="31" t="str">
        <f t="shared" si="18"/>
        <v/>
      </c>
      <c r="S78" s="54" t="str">
        <f t="shared" si="19"/>
        <v/>
      </c>
      <c r="U78" s="123"/>
      <c r="V78" s="123"/>
      <c r="W78" s="61" t="str">
        <f t="shared" si="20"/>
        <v/>
      </c>
      <c r="X78" s="327"/>
      <c r="Y78" s="129"/>
      <c r="Z78" s="129"/>
      <c r="AA78" s="129"/>
      <c r="AB78" s="129"/>
      <c r="AC78" s="128"/>
      <c r="AD78" s="294" t="str">
        <f t="shared" si="21"/>
        <v/>
      </c>
      <c r="AE78" s="61" t="str">
        <f t="shared" si="22"/>
        <v/>
      </c>
      <c r="AF78" s="61" t="str">
        <f t="shared" si="23"/>
        <v/>
      </c>
      <c r="AG78" s="61" t="str">
        <f t="shared" si="24"/>
        <v/>
      </c>
      <c r="AH78" s="61" t="str">
        <f t="shared" si="25"/>
        <v/>
      </c>
      <c r="AI78" s="66" t="str">
        <f t="shared" si="26"/>
        <v/>
      </c>
      <c r="AJ78" s="66" t="str">
        <f t="shared" si="27"/>
        <v/>
      </c>
      <c r="AK78" s="71" t="str">
        <f t="shared" si="28"/>
        <v/>
      </c>
      <c r="AL78" s="64"/>
      <c r="AM78" s="130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8</v>
      </c>
      <c r="C79" s="125"/>
      <c r="D79" s="224"/>
      <c r="E79" s="122"/>
      <c r="F79" s="324"/>
      <c r="G79" s="61" t="str">
        <f t="shared" si="15"/>
        <v/>
      </c>
      <c r="H79" s="30" t="str">
        <f t="shared" si="16"/>
        <v>-</v>
      </c>
      <c r="I79" s="327"/>
      <c r="J79" s="74" t="str">
        <f t="shared" si="17"/>
        <v/>
      </c>
      <c r="L79" s="124"/>
      <c r="M79" s="6" t="s">
        <v>6</v>
      </c>
      <c r="N79" s="126"/>
      <c r="O79" s="127"/>
      <c r="P79" s="328"/>
      <c r="Q79" s="123"/>
      <c r="R79" s="31" t="str">
        <f t="shared" si="18"/>
        <v/>
      </c>
      <c r="S79" s="54" t="str">
        <f t="shared" si="19"/>
        <v/>
      </c>
      <c r="U79" s="123"/>
      <c r="V79" s="123"/>
      <c r="W79" s="61" t="str">
        <f t="shared" si="20"/>
        <v/>
      </c>
      <c r="X79" s="327"/>
      <c r="Y79" s="129"/>
      <c r="Z79" s="129"/>
      <c r="AA79" s="129"/>
      <c r="AB79" s="129"/>
      <c r="AC79" s="128"/>
      <c r="AD79" s="294" t="str">
        <f t="shared" si="21"/>
        <v/>
      </c>
      <c r="AE79" s="61" t="str">
        <f t="shared" si="22"/>
        <v/>
      </c>
      <c r="AF79" s="61" t="str">
        <f t="shared" si="23"/>
        <v/>
      </c>
      <c r="AG79" s="61" t="str">
        <f t="shared" si="24"/>
        <v/>
      </c>
      <c r="AH79" s="61" t="str">
        <f t="shared" si="25"/>
        <v/>
      </c>
      <c r="AI79" s="66" t="str">
        <f t="shared" si="26"/>
        <v/>
      </c>
      <c r="AJ79" s="66" t="str">
        <f t="shared" si="27"/>
        <v/>
      </c>
      <c r="AK79" s="71" t="str">
        <f t="shared" si="28"/>
        <v/>
      </c>
      <c r="AL79" s="64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9</v>
      </c>
      <c r="C80" s="125"/>
      <c r="D80" s="224"/>
      <c r="E80" s="122"/>
      <c r="F80" s="324"/>
      <c r="G80" s="61" t="str">
        <f t="shared" si="15"/>
        <v/>
      </c>
      <c r="H80" s="30" t="str">
        <f t="shared" si="16"/>
        <v>-</v>
      </c>
      <c r="I80" s="327"/>
      <c r="J80" s="74" t="str">
        <f t="shared" si="17"/>
        <v/>
      </c>
      <c r="L80" s="124"/>
      <c r="M80" s="6" t="s">
        <v>6</v>
      </c>
      <c r="N80" s="126"/>
      <c r="O80" s="127"/>
      <c r="P80" s="328"/>
      <c r="Q80" s="123"/>
      <c r="R80" s="31" t="str">
        <f t="shared" si="18"/>
        <v/>
      </c>
      <c r="S80" s="54" t="str">
        <f t="shared" si="19"/>
        <v/>
      </c>
      <c r="U80" s="123"/>
      <c r="V80" s="123"/>
      <c r="W80" s="61" t="str">
        <f t="shared" si="20"/>
        <v/>
      </c>
      <c r="X80" s="327"/>
      <c r="Y80" s="129"/>
      <c r="Z80" s="129"/>
      <c r="AA80" s="129"/>
      <c r="AB80" s="129"/>
      <c r="AC80" s="128"/>
      <c r="AD80" s="294" t="str">
        <f t="shared" si="21"/>
        <v/>
      </c>
      <c r="AE80" s="61" t="str">
        <f t="shared" si="22"/>
        <v/>
      </c>
      <c r="AF80" s="61" t="str">
        <f t="shared" si="23"/>
        <v/>
      </c>
      <c r="AG80" s="61" t="str">
        <f t="shared" si="24"/>
        <v/>
      </c>
      <c r="AH80" s="61" t="str">
        <f t="shared" si="25"/>
        <v/>
      </c>
      <c r="AI80" s="66" t="str">
        <f t="shared" si="26"/>
        <v/>
      </c>
      <c r="AJ80" s="66" t="str">
        <f>IF(C80="","",(AH80+AG80+AF80+AE80)/W80)</f>
        <v/>
      </c>
      <c r="AK80" s="71" t="str">
        <f t="shared" si="28"/>
        <v/>
      </c>
      <c r="AL80" s="64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10</v>
      </c>
      <c r="C81" s="125"/>
      <c r="D81" s="224"/>
      <c r="E81" s="122"/>
      <c r="F81" s="324"/>
      <c r="G81" s="61" t="str">
        <f t="shared" si="15"/>
        <v/>
      </c>
      <c r="H81" s="30" t="str">
        <f t="shared" si="16"/>
        <v>-</v>
      </c>
      <c r="I81" s="327"/>
      <c r="J81" s="74" t="str">
        <f t="shared" si="17"/>
        <v/>
      </c>
      <c r="L81" s="124"/>
      <c r="M81" s="6" t="s">
        <v>6</v>
      </c>
      <c r="N81" s="126"/>
      <c r="O81" s="127"/>
      <c r="P81" s="328"/>
      <c r="Q81" s="123"/>
      <c r="R81" s="31" t="str">
        <f t="shared" si="18"/>
        <v/>
      </c>
      <c r="S81" s="54" t="str">
        <f t="shared" si="19"/>
        <v/>
      </c>
      <c r="U81" s="123"/>
      <c r="V81" s="123"/>
      <c r="W81" s="61" t="str">
        <f t="shared" si="20"/>
        <v/>
      </c>
      <c r="X81" s="327"/>
      <c r="Y81" s="129"/>
      <c r="Z81" s="129"/>
      <c r="AA81" s="129"/>
      <c r="AB81" s="129"/>
      <c r="AC81" s="128"/>
      <c r="AD81" s="294" t="str">
        <f t="shared" si="21"/>
        <v/>
      </c>
      <c r="AE81" s="61" t="str">
        <f t="shared" si="22"/>
        <v/>
      </c>
      <c r="AF81" s="61" t="str">
        <f t="shared" si="23"/>
        <v/>
      </c>
      <c r="AG81" s="61" t="str">
        <f t="shared" si="24"/>
        <v/>
      </c>
      <c r="AH81" s="61" t="str">
        <f t="shared" si="25"/>
        <v/>
      </c>
      <c r="AI81" s="66" t="str">
        <f t="shared" si="26"/>
        <v/>
      </c>
      <c r="AJ81" s="66" t="str">
        <f t="shared" si="27"/>
        <v/>
      </c>
      <c r="AK81" s="71" t="str">
        <f t="shared" si="28"/>
        <v/>
      </c>
      <c r="AL81" s="64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11</v>
      </c>
      <c r="C82" s="125"/>
      <c r="D82" s="224"/>
      <c r="E82" s="122"/>
      <c r="F82" s="324"/>
      <c r="G82" s="61" t="str">
        <f t="shared" si="15"/>
        <v/>
      </c>
      <c r="H82" s="30" t="str">
        <f t="shared" si="16"/>
        <v>-</v>
      </c>
      <c r="I82" s="327"/>
      <c r="J82" s="74" t="str">
        <f t="shared" si="17"/>
        <v/>
      </c>
      <c r="L82" s="124"/>
      <c r="M82" s="6" t="s">
        <v>6</v>
      </c>
      <c r="N82" s="126"/>
      <c r="O82" s="127"/>
      <c r="P82" s="328"/>
      <c r="Q82" s="123"/>
      <c r="R82" s="31" t="str">
        <f t="shared" si="18"/>
        <v/>
      </c>
      <c r="S82" s="54" t="str">
        <f t="shared" si="19"/>
        <v/>
      </c>
      <c r="U82" s="123"/>
      <c r="V82" s="123"/>
      <c r="W82" s="61" t="str">
        <f t="shared" si="20"/>
        <v/>
      </c>
      <c r="X82" s="327"/>
      <c r="Y82" s="129"/>
      <c r="Z82" s="129"/>
      <c r="AA82" s="129"/>
      <c r="AB82" s="129"/>
      <c r="AC82" s="128"/>
      <c r="AD82" s="294" t="str">
        <f t="shared" si="21"/>
        <v/>
      </c>
      <c r="AE82" s="61" t="str">
        <f t="shared" si="22"/>
        <v/>
      </c>
      <c r="AF82" s="61" t="str">
        <f t="shared" si="23"/>
        <v/>
      </c>
      <c r="AG82" s="61" t="str">
        <f t="shared" si="24"/>
        <v/>
      </c>
      <c r="AH82" s="61" t="str">
        <f t="shared" si="25"/>
        <v/>
      </c>
      <c r="AI82" s="66" t="str">
        <f t="shared" si="26"/>
        <v/>
      </c>
      <c r="AJ82" s="66" t="str">
        <f t="shared" si="27"/>
        <v/>
      </c>
      <c r="AK82" s="71" t="str">
        <f t="shared" si="28"/>
        <v/>
      </c>
      <c r="AL82" s="64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12</v>
      </c>
      <c r="C83" s="125"/>
      <c r="D83" s="224"/>
      <c r="E83" s="122"/>
      <c r="F83" s="324"/>
      <c r="G83" s="61" t="str">
        <f t="shared" si="15"/>
        <v/>
      </c>
      <c r="H83" s="30" t="str">
        <f t="shared" si="16"/>
        <v>-</v>
      </c>
      <c r="I83" s="327"/>
      <c r="J83" s="74" t="str">
        <f t="shared" si="17"/>
        <v/>
      </c>
      <c r="L83" s="124"/>
      <c r="M83" s="6" t="s">
        <v>6</v>
      </c>
      <c r="N83" s="126"/>
      <c r="O83" s="127"/>
      <c r="P83" s="328"/>
      <c r="Q83" s="123"/>
      <c r="R83" s="31" t="str">
        <f t="shared" si="18"/>
        <v/>
      </c>
      <c r="S83" s="54" t="str">
        <f t="shared" si="19"/>
        <v/>
      </c>
      <c r="U83" s="123"/>
      <c r="V83" s="123"/>
      <c r="W83" s="61" t="str">
        <f t="shared" si="20"/>
        <v/>
      </c>
      <c r="X83" s="327"/>
      <c r="Y83" s="129"/>
      <c r="Z83" s="129"/>
      <c r="AA83" s="129"/>
      <c r="AB83" s="129"/>
      <c r="AC83" s="128"/>
      <c r="AD83" s="294" t="str">
        <f t="shared" si="21"/>
        <v/>
      </c>
      <c r="AE83" s="61" t="str">
        <f t="shared" si="22"/>
        <v/>
      </c>
      <c r="AF83" s="61" t="str">
        <f t="shared" si="23"/>
        <v/>
      </c>
      <c r="AG83" s="61" t="str">
        <f t="shared" si="24"/>
        <v/>
      </c>
      <c r="AH83" s="61" t="str">
        <f t="shared" si="25"/>
        <v/>
      </c>
      <c r="AI83" s="66" t="str">
        <f t="shared" si="26"/>
        <v/>
      </c>
      <c r="AJ83" s="66" t="str">
        <f t="shared" si="27"/>
        <v/>
      </c>
      <c r="AK83" s="71" t="str">
        <f t="shared" si="28"/>
        <v/>
      </c>
      <c r="AL83" s="64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13</v>
      </c>
      <c r="C84" s="125"/>
      <c r="D84" s="224"/>
      <c r="E84" s="122"/>
      <c r="F84" s="324"/>
      <c r="G84" s="61" t="str">
        <f t="shared" si="15"/>
        <v/>
      </c>
      <c r="H84" s="30" t="str">
        <f t="shared" si="16"/>
        <v>-</v>
      </c>
      <c r="I84" s="327"/>
      <c r="J84" s="74" t="str">
        <f t="shared" si="17"/>
        <v/>
      </c>
      <c r="L84" s="124"/>
      <c r="M84" s="6" t="s">
        <v>6</v>
      </c>
      <c r="N84" s="126"/>
      <c r="O84" s="127"/>
      <c r="P84" s="328"/>
      <c r="Q84" s="123"/>
      <c r="R84" s="31" t="str">
        <f t="shared" si="18"/>
        <v/>
      </c>
      <c r="S84" s="54" t="str">
        <f t="shared" si="19"/>
        <v/>
      </c>
      <c r="U84" s="123"/>
      <c r="V84" s="123"/>
      <c r="W84" s="61" t="str">
        <f t="shared" si="20"/>
        <v/>
      </c>
      <c r="X84" s="327"/>
      <c r="Y84" s="129"/>
      <c r="Z84" s="129"/>
      <c r="AA84" s="129"/>
      <c r="AB84" s="129"/>
      <c r="AC84" s="128"/>
      <c r="AD84" s="294" t="str">
        <f t="shared" si="21"/>
        <v/>
      </c>
      <c r="AE84" s="61" t="str">
        <f t="shared" si="22"/>
        <v/>
      </c>
      <c r="AF84" s="61" t="str">
        <f t="shared" si="23"/>
        <v/>
      </c>
      <c r="AG84" s="61" t="str">
        <f t="shared" si="24"/>
        <v/>
      </c>
      <c r="AH84" s="61" t="str">
        <f t="shared" si="25"/>
        <v/>
      </c>
      <c r="AI84" s="66" t="str">
        <f t="shared" si="26"/>
        <v/>
      </c>
      <c r="AJ84" s="66" t="str">
        <f t="shared" si="27"/>
        <v/>
      </c>
      <c r="AK84" s="71" t="str">
        <f t="shared" si="28"/>
        <v/>
      </c>
      <c r="AL84" s="64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14</v>
      </c>
      <c r="C85" s="125"/>
      <c r="D85" s="224"/>
      <c r="E85" s="122"/>
      <c r="F85" s="324"/>
      <c r="G85" s="61" t="str">
        <f t="shared" si="15"/>
        <v/>
      </c>
      <c r="H85" s="30" t="str">
        <f t="shared" si="16"/>
        <v>-</v>
      </c>
      <c r="I85" s="327"/>
      <c r="J85" s="74" t="str">
        <f t="shared" si="17"/>
        <v/>
      </c>
      <c r="L85" s="124"/>
      <c r="M85" s="6" t="s">
        <v>6</v>
      </c>
      <c r="N85" s="126"/>
      <c r="O85" s="127"/>
      <c r="P85" s="328"/>
      <c r="Q85" s="123"/>
      <c r="R85" s="31" t="str">
        <f t="shared" si="18"/>
        <v/>
      </c>
      <c r="S85" s="54" t="str">
        <f t="shared" si="19"/>
        <v/>
      </c>
      <c r="U85" s="123"/>
      <c r="V85" s="123"/>
      <c r="W85" s="61" t="str">
        <f t="shared" si="20"/>
        <v/>
      </c>
      <c r="X85" s="327"/>
      <c r="Y85" s="129"/>
      <c r="Z85" s="129"/>
      <c r="AA85" s="129"/>
      <c r="AB85" s="129"/>
      <c r="AC85" s="128"/>
      <c r="AD85" s="294" t="str">
        <f t="shared" si="21"/>
        <v/>
      </c>
      <c r="AE85" s="61" t="str">
        <f t="shared" si="22"/>
        <v/>
      </c>
      <c r="AF85" s="61" t="str">
        <f t="shared" si="23"/>
        <v/>
      </c>
      <c r="AG85" s="61" t="str">
        <f t="shared" si="24"/>
        <v/>
      </c>
      <c r="AH85" s="61" t="str">
        <f t="shared" si="25"/>
        <v/>
      </c>
      <c r="AI85" s="66" t="str">
        <f t="shared" si="26"/>
        <v/>
      </c>
      <c r="AJ85" s="66" t="str">
        <f t="shared" si="27"/>
        <v/>
      </c>
      <c r="AK85" s="71" t="str">
        <f t="shared" si="28"/>
        <v/>
      </c>
      <c r="AL85" s="64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15</v>
      </c>
      <c r="C86" s="125"/>
      <c r="D86" s="224"/>
      <c r="E86" s="122"/>
      <c r="F86" s="324"/>
      <c r="G86" s="61" t="str">
        <f t="shared" si="15"/>
        <v/>
      </c>
      <c r="H86" s="30" t="str">
        <f t="shared" si="16"/>
        <v>-</v>
      </c>
      <c r="I86" s="327"/>
      <c r="J86" s="74" t="str">
        <f t="shared" si="17"/>
        <v/>
      </c>
      <c r="L86" s="124"/>
      <c r="M86" s="6" t="s">
        <v>6</v>
      </c>
      <c r="N86" s="126"/>
      <c r="O86" s="127"/>
      <c r="P86" s="328"/>
      <c r="Q86" s="123"/>
      <c r="R86" s="31" t="str">
        <f t="shared" si="18"/>
        <v/>
      </c>
      <c r="S86" s="54" t="str">
        <f t="shared" si="19"/>
        <v/>
      </c>
      <c r="U86" s="123"/>
      <c r="V86" s="123"/>
      <c r="W86" s="61" t="str">
        <f t="shared" si="20"/>
        <v/>
      </c>
      <c r="X86" s="327"/>
      <c r="Y86" s="129"/>
      <c r="Z86" s="129"/>
      <c r="AA86" s="129"/>
      <c r="AB86" s="129"/>
      <c r="AC86" s="128"/>
      <c r="AD86" s="294" t="str">
        <f t="shared" si="21"/>
        <v/>
      </c>
      <c r="AE86" s="61" t="str">
        <f t="shared" si="22"/>
        <v/>
      </c>
      <c r="AF86" s="61" t="str">
        <f t="shared" si="23"/>
        <v/>
      </c>
      <c r="AG86" s="61" t="str">
        <f t="shared" si="24"/>
        <v/>
      </c>
      <c r="AH86" s="61" t="str">
        <f t="shared" si="25"/>
        <v/>
      </c>
      <c r="AI86" s="66" t="str">
        <f t="shared" si="26"/>
        <v/>
      </c>
      <c r="AJ86" s="66" t="str">
        <f t="shared" si="27"/>
        <v/>
      </c>
      <c r="AK86" s="71" t="str">
        <f t="shared" si="28"/>
        <v/>
      </c>
      <c r="AL86" s="64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0"/>
      <c r="BE86" s="10"/>
      <c r="BF86" s="10"/>
      <c r="BG86" s="10"/>
      <c r="BH86" s="10"/>
      <c r="BI86" s="10"/>
      <c r="BJ86" s="10"/>
    </row>
    <row r="87" spans="2:62" ht="24" customHeight="1">
      <c r="B87" s="7">
        <v>16</v>
      </c>
      <c r="C87" s="125"/>
      <c r="D87" s="224"/>
      <c r="E87" s="122"/>
      <c r="F87" s="324"/>
      <c r="G87" s="61" t="str">
        <f t="shared" si="15"/>
        <v/>
      </c>
      <c r="H87" s="30" t="str">
        <f t="shared" si="16"/>
        <v>-</v>
      </c>
      <c r="I87" s="327"/>
      <c r="J87" s="74" t="str">
        <f t="shared" si="17"/>
        <v/>
      </c>
      <c r="L87" s="124"/>
      <c r="M87" s="6" t="s">
        <v>6</v>
      </c>
      <c r="N87" s="126"/>
      <c r="O87" s="127"/>
      <c r="P87" s="328"/>
      <c r="Q87" s="123"/>
      <c r="R87" s="31" t="str">
        <f t="shared" si="18"/>
        <v/>
      </c>
      <c r="S87" s="54" t="str">
        <f t="shared" si="19"/>
        <v/>
      </c>
      <c r="U87" s="123"/>
      <c r="V87" s="123"/>
      <c r="W87" s="61" t="str">
        <f t="shared" si="20"/>
        <v/>
      </c>
      <c r="X87" s="327"/>
      <c r="Y87" s="129"/>
      <c r="Z87" s="129"/>
      <c r="AA87" s="129"/>
      <c r="AB87" s="129"/>
      <c r="AC87" s="128"/>
      <c r="AD87" s="294" t="str">
        <f t="shared" si="21"/>
        <v/>
      </c>
      <c r="AE87" s="61" t="str">
        <f t="shared" si="22"/>
        <v/>
      </c>
      <c r="AF87" s="61" t="str">
        <f t="shared" si="23"/>
        <v/>
      </c>
      <c r="AG87" s="61" t="str">
        <f t="shared" si="24"/>
        <v/>
      </c>
      <c r="AH87" s="61" t="str">
        <f t="shared" si="25"/>
        <v/>
      </c>
      <c r="AI87" s="66" t="str">
        <f t="shared" si="26"/>
        <v/>
      </c>
      <c r="AJ87" s="66" t="str">
        <f t="shared" si="27"/>
        <v/>
      </c>
      <c r="AK87" s="71" t="str">
        <f t="shared" si="28"/>
        <v/>
      </c>
      <c r="AL87" s="64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0"/>
      <c r="BE87" s="10"/>
      <c r="BF87" s="10"/>
      <c r="BG87" s="10"/>
      <c r="BH87" s="10"/>
      <c r="BI87" s="10"/>
      <c r="BJ87" s="10"/>
    </row>
    <row r="88" spans="2:62" ht="24" customHeight="1">
      <c r="B88" s="7">
        <v>17</v>
      </c>
      <c r="C88" s="125"/>
      <c r="D88" s="224"/>
      <c r="E88" s="122"/>
      <c r="F88" s="324"/>
      <c r="G88" s="61" t="str">
        <f t="shared" si="15"/>
        <v/>
      </c>
      <c r="H88" s="30" t="str">
        <f t="shared" si="16"/>
        <v>-</v>
      </c>
      <c r="I88" s="327"/>
      <c r="J88" s="74" t="str">
        <f t="shared" si="17"/>
        <v/>
      </c>
      <c r="L88" s="124"/>
      <c r="M88" s="6" t="s">
        <v>6</v>
      </c>
      <c r="N88" s="126"/>
      <c r="O88" s="127"/>
      <c r="P88" s="328"/>
      <c r="Q88" s="123"/>
      <c r="R88" s="31" t="str">
        <f t="shared" si="18"/>
        <v/>
      </c>
      <c r="S88" s="54" t="str">
        <f t="shared" si="19"/>
        <v/>
      </c>
      <c r="U88" s="123"/>
      <c r="V88" s="123"/>
      <c r="W88" s="61" t="str">
        <f t="shared" si="20"/>
        <v/>
      </c>
      <c r="X88" s="327"/>
      <c r="Y88" s="129"/>
      <c r="Z88" s="129"/>
      <c r="AA88" s="129"/>
      <c r="AB88" s="129"/>
      <c r="AC88" s="128"/>
      <c r="AD88" s="294" t="str">
        <f t="shared" si="21"/>
        <v/>
      </c>
      <c r="AE88" s="61" t="str">
        <f t="shared" si="22"/>
        <v/>
      </c>
      <c r="AF88" s="61" t="str">
        <f t="shared" si="23"/>
        <v/>
      </c>
      <c r="AG88" s="61" t="str">
        <f t="shared" si="24"/>
        <v/>
      </c>
      <c r="AH88" s="61" t="str">
        <f t="shared" si="25"/>
        <v/>
      </c>
      <c r="AI88" s="66" t="str">
        <f t="shared" si="26"/>
        <v/>
      </c>
      <c r="AJ88" s="66" t="str">
        <f t="shared" si="27"/>
        <v/>
      </c>
      <c r="AK88" s="71" t="str">
        <f t="shared" si="28"/>
        <v/>
      </c>
      <c r="AL88" s="64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0"/>
      <c r="BE88" s="10"/>
      <c r="BF88" s="10"/>
      <c r="BG88" s="10"/>
      <c r="BH88" s="10"/>
      <c r="BI88" s="10"/>
      <c r="BJ88" s="10"/>
    </row>
    <row r="89" spans="2:62" ht="24" customHeight="1">
      <c r="B89" s="7">
        <v>18</v>
      </c>
      <c r="C89" s="125"/>
      <c r="D89" s="224"/>
      <c r="E89" s="122"/>
      <c r="F89" s="324"/>
      <c r="G89" s="61" t="str">
        <f t="shared" si="15"/>
        <v/>
      </c>
      <c r="H89" s="30" t="str">
        <f t="shared" si="16"/>
        <v>-</v>
      </c>
      <c r="I89" s="327"/>
      <c r="J89" s="74" t="str">
        <f t="shared" si="17"/>
        <v/>
      </c>
      <c r="L89" s="124"/>
      <c r="M89" s="6" t="s">
        <v>6</v>
      </c>
      <c r="N89" s="126"/>
      <c r="O89" s="127"/>
      <c r="P89" s="328"/>
      <c r="Q89" s="123"/>
      <c r="R89" s="31" t="str">
        <f t="shared" si="18"/>
        <v/>
      </c>
      <c r="S89" s="54" t="str">
        <f t="shared" si="19"/>
        <v/>
      </c>
      <c r="U89" s="123"/>
      <c r="V89" s="123"/>
      <c r="W89" s="61" t="str">
        <f t="shared" si="20"/>
        <v/>
      </c>
      <c r="X89" s="327"/>
      <c r="Y89" s="129"/>
      <c r="Z89" s="129"/>
      <c r="AA89" s="129"/>
      <c r="AB89" s="129"/>
      <c r="AC89" s="128"/>
      <c r="AD89" s="294" t="str">
        <f t="shared" si="21"/>
        <v/>
      </c>
      <c r="AE89" s="61" t="str">
        <f t="shared" si="22"/>
        <v/>
      </c>
      <c r="AF89" s="61" t="str">
        <f t="shared" si="23"/>
        <v/>
      </c>
      <c r="AG89" s="61" t="str">
        <f t="shared" si="24"/>
        <v/>
      </c>
      <c r="AH89" s="61" t="str">
        <f t="shared" si="25"/>
        <v/>
      </c>
      <c r="AI89" s="66" t="str">
        <f t="shared" si="26"/>
        <v/>
      </c>
      <c r="AJ89" s="66" t="str">
        <f t="shared" si="27"/>
        <v/>
      </c>
      <c r="AK89" s="71" t="str">
        <f t="shared" si="28"/>
        <v/>
      </c>
      <c r="AL89" s="64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0"/>
      <c r="BE89" s="10"/>
      <c r="BF89" s="10"/>
      <c r="BG89" s="10"/>
      <c r="BH89" s="10"/>
      <c r="BI89" s="10"/>
      <c r="BJ89" s="10"/>
    </row>
    <row r="90" spans="2:62" ht="24" customHeight="1">
      <c r="B90" s="7">
        <v>19</v>
      </c>
      <c r="C90" s="125"/>
      <c r="D90" s="224"/>
      <c r="E90" s="122"/>
      <c r="F90" s="324"/>
      <c r="G90" s="61" t="str">
        <f t="shared" si="15"/>
        <v/>
      </c>
      <c r="H90" s="30" t="str">
        <f t="shared" si="16"/>
        <v>-</v>
      </c>
      <c r="I90" s="327"/>
      <c r="J90" s="74" t="str">
        <f t="shared" si="17"/>
        <v/>
      </c>
      <c r="L90" s="124"/>
      <c r="M90" s="6" t="s">
        <v>6</v>
      </c>
      <c r="N90" s="126"/>
      <c r="O90" s="127"/>
      <c r="P90" s="328"/>
      <c r="Q90" s="123"/>
      <c r="R90" s="31" t="str">
        <f t="shared" si="18"/>
        <v/>
      </c>
      <c r="S90" s="54" t="str">
        <f t="shared" si="19"/>
        <v/>
      </c>
      <c r="U90" s="123"/>
      <c r="V90" s="123"/>
      <c r="W90" s="61" t="str">
        <f t="shared" si="20"/>
        <v/>
      </c>
      <c r="X90" s="327"/>
      <c r="Y90" s="129"/>
      <c r="Z90" s="129"/>
      <c r="AA90" s="129"/>
      <c r="AB90" s="129"/>
      <c r="AC90" s="128"/>
      <c r="AD90" s="294" t="str">
        <f t="shared" si="21"/>
        <v/>
      </c>
      <c r="AE90" s="61" t="str">
        <f t="shared" si="22"/>
        <v/>
      </c>
      <c r="AF90" s="61" t="str">
        <f t="shared" si="23"/>
        <v/>
      </c>
      <c r="AG90" s="61" t="str">
        <f t="shared" si="24"/>
        <v/>
      </c>
      <c r="AH90" s="61" t="str">
        <f t="shared" si="25"/>
        <v/>
      </c>
      <c r="AI90" s="66" t="str">
        <f t="shared" si="26"/>
        <v/>
      </c>
      <c r="AJ90" s="66" t="str">
        <f t="shared" si="27"/>
        <v/>
      </c>
      <c r="AK90" s="71" t="str">
        <f t="shared" si="28"/>
        <v/>
      </c>
      <c r="AL90" s="64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0"/>
      <c r="BE90" s="10"/>
      <c r="BF90" s="10"/>
      <c r="BG90" s="10"/>
      <c r="BH90" s="10"/>
      <c r="BI90" s="10"/>
      <c r="BJ90" s="10"/>
    </row>
    <row r="91" spans="2:62" ht="24" customHeight="1">
      <c r="B91" s="7">
        <v>20</v>
      </c>
      <c r="C91" s="125"/>
      <c r="D91" s="224"/>
      <c r="E91" s="122"/>
      <c r="F91" s="324"/>
      <c r="G91" s="61" t="str">
        <f t="shared" si="15"/>
        <v/>
      </c>
      <c r="H91" s="30" t="str">
        <f t="shared" si="16"/>
        <v>-</v>
      </c>
      <c r="I91" s="327"/>
      <c r="J91" s="74" t="str">
        <f t="shared" si="17"/>
        <v/>
      </c>
      <c r="L91" s="124"/>
      <c r="M91" s="6" t="s">
        <v>6</v>
      </c>
      <c r="N91" s="126"/>
      <c r="O91" s="127"/>
      <c r="P91" s="328"/>
      <c r="Q91" s="123"/>
      <c r="R91" s="31" t="str">
        <f t="shared" si="18"/>
        <v/>
      </c>
      <c r="S91" s="54" t="str">
        <f t="shared" si="19"/>
        <v/>
      </c>
      <c r="U91" s="123"/>
      <c r="V91" s="123"/>
      <c r="W91" s="61" t="str">
        <f t="shared" si="20"/>
        <v/>
      </c>
      <c r="X91" s="327"/>
      <c r="Y91" s="129"/>
      <c r="Z91" s="129"/>
      <c r="AA91" s="129"/>
      <c r="AB91" s="129"/>
      <c r="AC91" s="128"/>
      <c r="AD91" s="294" t="str">
        <f t="shared" si="21"/>
        <v/>
      </c>
      <c r="AE91" s="61" t="str">
        <f t="shared" si="22"/>
        <v/>
      </c>
      <c r="AF91" s="61" t="str">
        <f t="shared" si="23"/>
        <v/>
      </c>
      <c r="AG91" s="61" t="str">
        <f t="shared" si="24"/>
        <v/>
      </c>
      <c r="AH91" s="61" t="str">
        <f t="shared" si="25"/>
        <v/>
      </c>
      <c r="AI91" s="66" t="str">
        <f t="shared" si="26"/>
        <v/>
      </c>
      <c r="AJ91" s="66" t="str">
        <f t="shared" si="27"/>
        <v/>
      </c>
      <c r="AK91" s="71" t="str">
        <f t="shared" si="28"/>
        <v/>
      </c>
      <c r="AL91" s="64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0"/>
      <c r="BE91" s="10"/>
      <c r="BF91" s="10"/>
      <c r="BG91" s="10"/>
      <c r="BH91" s="10"/>
      <c r="BI91" s="10"/>
      <c r="BJ91" s="10"/>
    </row>
    <row r="92" spans="2:62" ht="24" customHeight="1">
      <c r="B92" s="7">
        <v>21</v>
      </c>
      <c r="C92" s="125"/>
      <c r="D92" s="224"/>
      <c r="E92" s="122"/>
      <c r="F92" s="324"/>
      <c r="G92" s="61" t="str">
        <f t="shared" si="15"/>
        <v/>
      </c>
      <c r="H92" s="30" t="str">
        <f t="shared" si="16"/>
        <v>-</v>
      </c>
      <c r="I92" s="327"/>
      <c r="J92" s="74" t="str">
        <f t="shared" si="17"/>
        <v/>
      </c>
      <c r="L92" s="124"/>
      <c r="M92" s="6" t="s">
        <v>6</v>
      </c>
      <c r="N92" s="126"/>
      <c r="O92" s="127"/>
      <c r="P92" s="328"/>
      <c r="Q92" s="123"/>
      <c r="R92" s="31" t="str">
        <f t="shared" si="18"/>
        <v/>
      </c>
      <c r="S92" s="54" t="str">
        <f t="shared" si="19"/>
        <v/>
      </c>
      <c r="U92" s="123"/>
      <c r="V92" s="123"/>
      <c r="W92" s="61" t="str">
        <f t="shared" si="20"/>
        <v/>
      </c>
      <c r="X92" s="327"/>
      <c r="Y92" s="129"/>
      <c r="Z92" s="129"/>
      <c r="AA92" s="129"/>
      <c r="AB92" s="129"/>
      <c r="AC92" s="128"/>
      <c r="AD92" s="294" t="str">
        <f t="shared" si="21"/>
        <v/>
      </c>
      <c r="AE92" s="61" t="str">
        <f t="shared" si="22"/>
        <v/>
      </c>
      <c r="AF92" s="61" t="str">
        <f t="shared" si="23"/>
        <v/>
      </c>
      <c r="AG92" s="61" t="str">
        <f t="shared" si="24"/>
        <v/>
      </c>
      <c r="AH92" s="61" t="str">
        <f t="shared" si="25"/>
        <v/>
      </c>
      <c r="AI92" s="66" t="str">
        <f t="shared" si="26"/>
        <v/>
      </c>
      <c r="AJ92" s="66" t="str">
        <f t="shared" si="27"/>
        <v/>
      </c>
      <c r="AK92" s="71" t="str">
        <f t="shared" si="28"/>
        <v/>
      </c>
      <c r="AL92" s="64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0"/>
      <c r="BE92" s="10"/>
      <c r="BF92" s="10"/>
      <c r="BG92" s="10"/>
      <c r="BH92" s="10"/>
      <c r="BI92" s="10"/>
      <c r="BJ92" s="10"/>
    </row>
    <row r="93" spans="2:62" ht="24" customHeight="1">
      <c r="B93" s="7">
        <v>22</v>
      </c>
      <c r="C93" s="125"/>
      <c r="D93" s="224"/>
      <c r="E93" s="122"/>
      <c r="F93" s="324"/>
      <c r="G93" s="61" t="str">
        <f t="shared" si="15"/>
        <v/>
      </c>
      <c r="H93" s="30" t="str">
        <f t="shared" si="16"/>
        <v>-</v>
      </c>
      <c r="I93" s="327"/>
      <c r="J93" s="74" t="str">
        <f t="shared" si="17"/>
        <v/>
      </c>
      <c r="L93" s="124"/>
      <c r="M93" s="6" t="s">
        <v>6</v>
      </c>
      <c r="N93" s="126"/>
      <c r="O93" s="127"/>
      <c r="P93" s="328"/>
      <c r="Q93" s="123"/>
      <c r="R93" s="31" t="str">
        <f t="shared" si="18"/>
        <v/>
      </c>
      <c r="S93" s="54" t="str">
        <f t="shared" si="19"/>
        <v/>
      </c>
      <c r="U93" s="123"/>
      <c r="V93" s="123"/>
      <c r="W93" s="61" t="str">
        <f t="shared" si="20"/>
        <v/>
      </c>
      <c r="X93" s="327"/>
      <c r="Y93" s="129"/>
      <c r="Z93" s="129"/>
      <c r="AA93" s="129"/>
      <c r="AB93" s="129"/>
      <c r="AC93" s="128"/>
      <c r="AD93" s="294" t="str">
        <f t="shared" si="21"/>
        <v/>
      </c>
      <c r="AE93" s="61" t="str">
        <f t="shared" si="22"/>
        <v/>
      </c>
      <c r="AF93" s="61" t="str">
        <f t="shared" si="23"/>
        <v/>
      </c>
      <c r="AG93" s="61" t="str">
        <f t="shared" si="24"/>
        <v/>
      </c>
      <c r="AH93" s="61" t="str">
        <f t="shared" si="25"/>
        <v/>
      </c>
      <c r="AI93" s="66" t="str">
        <f t="shared" si="26"/>
        <v/>
      </c>
      <c r="AJ93" s="66" t="str">
        <f t="shared" si="27"/>
        <v/>
      </c>
      <c r="AK93" s="71" t="str">
        <f t="shared" si="28"/>
        <v/>
      </c>
      <c r="AL93" s="64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0"/>
      <c r="BE93" s="10"/>
      <c r="BF93" s="10"/>
      <c r="BG93" s="10"/>
      <c r="BH93" s="10"/>
      <c r="BI93" s="10"/>
      <c r="BJ93" s="10"/>
    </row>
    <row r="94" spans="2:62" ht="24" customHeight="1">
      <c r="B94" s="7">
        <v>23</v>
      </c>
      <c r="C94" s="125"/>
      <c r="D94" s="224"/>
      <c r="E94" s="122"/>
      <c r="F94" s="324"/>
      <c r="G94" s="61" t="str">
        <f t="shared" si="15"/>
        <v/>
      </c>
      <c r="H94" s="30" t="str">
        <f t="shared" si="16"/>
        <v>-</v>
      </c>
      <c r="I94" s="327"/>
      <c r="J94" s="74" t="str">
        <f t="shared" si="17"/>
        <v/>
      </c>
      <c r="L94" s="124"/>
      <c r="M94" s="6" t="s">
        <v>6</v>
      </c>
      <c r="N94" s="126"/>
      <c r="O94" s="127"/>
      <c r="P94" s="328"/>
      <c r="Q94" s="123"/>
      <c r="R94" s="31" t="str">
        <f t="shared" si="18"/>
        <v/>
      </c>
      <c r="S94" s="54" t="str">
        <f t="shared" si="19"/>
        <v/>
      </c>
      <c r="U94" s="123"/>
      <c r="V94" s="123"/>
      <c r="W94" s="61" t="str">
        <f t="shared" si="20"/>
        <v/>
      </c>
      <c r="X94" s="327"/>
      <c r="Y94" s="129"/>
      <c r="Z94" s="129"/>
      <c r="AA94" s="129"/>
      <c r="AB94" s="129"/>
      <c r="AC94" s="128"/>
      <c r="AD94" s="294" t="str">
        <f t="shared" si="21"/>
        <v/>
      </c>
      <c r="AE94" s="61" t="str">
        <f t="shared" si="22"/>
        <v/>
      </c>
      <c r="AF94" s="61" t="str">
        <f t="shared" si="23"/>
        <v/>
      </c>
      <c r="AG94" s="61" t="str">
        <f t="shared" si="24"/>
        <v/>
      </c>
      <c r="AH94" s="61" t="str">
        <f t="shared" si="25"/>
        <v/>
      </c>
      <c r="AI94" s="66" t="str">
        <f t="shared" si="26"/>
        <v/>
      </c>
      <c r="AJ94" s="66" t="str">
        <f t="shared" si="27"/>
        <v/>
      </c>
      <c r="AK94" s="71" t="str">
        <f t="shared" si="28"/>
        <v/>
      </c>
      <c r="AL94" s="64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0"/>
      <c r="BE94" s="10"/>
      <c r="BF94" s="10"/>
      <c r="BG94" s="10"/>
      <c r="BH94" s="10"/>
      <c r="BI94" s="10"/>
      <c r="BJ94" s="10"/>
    </row>
    <row r="95" spans="2:62" ht="24" customHeight="1">
      <c r="B95" s="7">
        <v>24</v>
      </c>
      <c r="C95" s="125"/>
      <c r="D95" s="224"/>
      <c r="E95" s="122"/>
      <c r="F95" s="324"/>
      <c r="G95" s="61" t="str">
        <f t="shared" si="15"/>
        <v/>
      </c>
      <c r="H95" s="30" t="str">
        <f t="shared" si="16"/>
        <v>-</v>
      </c>
      <c r="I95" s="327"/>
      <c r="J95" s="74" t="str">
        <f t="shared" si="17"/>
        <v/>
      </c>
      <c r="L95" s="124"/>
      <c r="M95" s="6" t="s">
        <v>6</v>
      </c>
      <c r="N95" s="126"/>
      <c r="O95" s="127"/>
      <c r="P95" s="328"/>
      <c r="Q95" s="123"/>
      <c r="R95" s="31" t="str">
        <f t="shared" si="18"/>
        <v/>
      </c>
      <c r="S95" s="54" t="str">
        <f t="shared" si="19"/>
        <v/>
      </c>
      <c r="U95" s="123"/>
      <c r="V95" s="123"/>
      <c r="W95" s="61" t="str">
        <f t="shared" si="20"/>
        <v/>
      </c>
      <c r="X95" s="327"/>
      <c r="Y95" s="129"/>
      <c r="Z95" s="129"/>
      <c r="AA95" s="129"/>
      <c r="AB95" s="129"/>
      <c r="AC95" s="128"/>
      <c r="AD95" s="294" t="str">
        <f t="shared" si="21"/>
        <v/>
      </c>
      <c r="AE95" s="61" t="str">
        <f t="shared" si="22"/>
        <v/>
      </c>
      <c r="AF95" s="61" t="str">
        <f t="shared" si="23"/>
        <v/>
      </c>
      <c r="AG95" s="61" t="str">
        <f t="shared" si="24"/>
        <v/>
      </c>
      <c r="AH95" s="61" t="str">
        <f t="shared" si="25"/>
        <v/>
      </c>
      <c r="AI95" s="66" t="str">
        <f t="shared" si="26"/>
        <v/>
      </c>
      <c r="AJ95" s="66" t="str">
        <f t="shared" si="27"/>
        <v/>
      </c>
      <c r="AK95" s="71" t="str">
        <f t="shared" si="28"/>
        <v/>
      </c>
      <c r="AL95" s="64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0"/>
      <c r="BE95" s="10"/>
      <c r="BF95" s="10"/>
      <c r="BG95" s="10"/>
      <c r="BH95" s="10"/>
      <c r="BI95" s="10"/>
      <c r="BJ95" s="10"/>
    </row>
    <row r="96" spans="2:62" ht="24" customHeight="1">
      <c r="B96" s="7">
        <v>25</v>
      </c>
      <c r="C96" s="125"/>
      <c r="D96" s="224"/>
      <c r="E96" s="122"/>
      <c r="F96" s="324"/>
      <c r="G96" s="61" t="str">
        <f t="shared" si="15"/>
        <v/>
      </c>
      <c r="H96" s="30" t="str">
        <f t="shared" si="16"/>
        <v>-</v>
      </c>
      <c r="I96" s="327"/>
      <c r="J96" s="74" t="str">
        <f t="shared" si="17"/>
        <v/>
      </c>
      <c r="L96" s="124"/>
      <c r="M96" s="6" t="s">
        <v>6</v>
      </c>
      <c r="N96" s="126"/>
      <c r="O96" s="127"/>
      <c r="P96" s="328"/>
      <c r="Q96" s="123"/>
      <c r="R96" s="31" t="str">
        <f t="shared" si="18"/>
        <v/>
      </c>
      <c r="S96" s="54" t="str">
        <f t="shared" si="19"/>
        <v/>
      </c>
      <c r="U96" s="123"/>
      <c r="V96" s="123"/>
      <c r="W96" s="61" t="str">
        <f t="shared" si="20"/>
        <v/>
      </c>
      <c r="X96" s="327"/>
      <c r="Y96" s="129"/>
      <c r="Z96" s="129"/>
      <c r="AA96" s="129"/>
      <c r="AB96" s="129"/>
      <c r="AC96" s="128"/>
      <c r="AD96" s="294" t="str">
        <f t="shared" si="21"/>
        <v/>
      </c>
      <c r="AE96" s="61" t="str">
        <f t="shared" si="22"/>
        <v/>
      </c>
      <c r="AF96" s="61" t="str">
        <f t="shared" si="23"/>
        <v/>
      </c>
      <c r="AG96" s="61" t="str">
        <f t="shared" si="24"/>
        <v/>
      </c>
      <c r="AH96" s="61" t="str">
        <f t="shared" si="25"/>
        <v/>
      </c>
      <c r="AI96" s="66" t="str">
        <f t="shared" si="26"/>
        <v/>
      </c>
      <c r="AJ96" s="66" t="str">
        <f t="shared" si="27"/>
        <v/>
      </c>
      <c r="AK96" s="71" t="str">
        <f t="shared" si="28"/>
        <v/>
      </c>
      <c r="AL96" s="64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0"/>
      <c r="BE96" s="10"/>
      <c r="BF96" s="10"/>
      <c r="BG96" s="10"/>
      <c r="BH96" s="10"/>
      <c r="BI96" s="10"/>
      <c r="BJ96" s="10"/>
    </row>
    <row r="97" spans="2:62" ht="24" customHeight="1">
      <c r="B97" s="7">
        <v>26</v>
      </c>
      <c r="C97" s="125"/>
      <c r="D97" s="224"/>
      <c r="E97" s="122"/>
      <c r="F97" s="324"/>
      <c r="G97" s="61" t="str">
        <f t="shared" si="15"/>
        <v/>
      </c>
      <c r="H97" s="30" t="str">
        <f t="shared" si="16"/>
        <v>-</v>
      </c>
      <c r="I97" s="327"/>
      <c r="J97" s="74" t="str">
        <f t="shared" si="17"/>
        <v/>
      </c>
      <c r="L97" s="124"/>
      <c r="M97" s="6" t="s">
        <v>6</v>
      </c>
      <c r="N97" s="126"/>
      <c r="O97" s="127"/>
      <c r="P97" s="328"/>
      <c r="Q97" s="123"/>
      <c r="R97" s="31" t="str">
        <f t="shared" si="18"/>
        <v/>
      </c>
      <c r="S97" s="54" t="str">
        <f t="shared" si="19"/>
        <v/>
      </c>
      <c r="U97" s="123"/>
      <c r="V97" s="123"/>
      <c r="W97" s="61" t="str">
        <f t="shared" si="20"/>
        <v/>
      </c>
      <c r="X97" s="327"/>
      <c r="Y97" s="129"/>
      <c r="Z97" s="129"/>
      <c r="AA97" s="129"/>
      <c r="AB97" s="129"/>
      <c r="AC97" s="128"/>
      <c r="AD97" s="294" t="str">
        <f t="shared" si="21"/>
        <v/>
      </c>
      <c r="AE97" s="61" t="str">
        <f t="shared" si="22"/>
        <v/>
      </c>
      <c r="AF97" s="61" t="str">
        <f t="shared" si="23"/>
        <v/>
      </c>
      <c r="AG97" s="61" t="str">
        <f t="shared" si="24"/>
        <v/>
      </c>
      <c r="AH97" s="61" t="str">
        <f t="shared" si="25"/>
        <v/>
      </c>
      <c r="AI97" s="66" t="str">
        <f t="shared" si="26"/>
        <v/>
      </c>
      <c r="AJ97" s="66" t="str">
        <f t="shared" si="27"/>
        <v/>
      </c>
      <c r="AK97" s="71" t="str">
        <f t="shared" si="28"/>
        <v/>
      </c>
      <c r="AL97" s="64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0"/>
      <c r="BE97" s="10"/>
      <c r="BF97" s="10"/>
      <c r="BG97" s="10"/>
      <c r="BH97" s="10"/>
      <c r="BI97" s="10"/>
      <c r="BJ97" s="10"/>
    </row>
    <row r="98" spans="2:62" ht="24" customHeight="1">
      <c r="B98" s="7">
        <v>27</v>
      </c>
      <c r="C98" s="125"/>
      <c r="D98" s="224"/>
      <c r="E98" s="122"/>
      <c r="F98" s="324"/>
      <c r="G98" s="61" t="str">
        <f t="shared" si="15"/>
        <v/>
      </c>
      <c r="H98" s="30" t="str">
        <f t="shared" si="16"/>
        <v>-</v>
      </c>
      <c r="I98" s="327"/>
      <c r="J98" s="74" t="str">
        <f t="shared" si="17"/>
        <v/>
      </c>
      <c r="L98" s="124"/>
      <c r="M98" s="6" t="s">
        <v>6</v>
      </c>
      <c r="N98" s="126"/>
      <c r="O98" s="127"/>
      <c r="P98" s="328"/>
      <c r="Q98" s="123"/>
      <c r="R98" s="31" t="str">
        <f t="shared" si="18"/>
        <v/>
      </c>
      <c r="S98" s="54" t="str">
        <f t="shared" si="19"/>
        <v/>
      </c>
      <c r="U98" s="123"/>
      <c r="V98" s="123"/>
      <c r="W98" s="61" t="str">
        <f t="shared" si="20"/>
        <v/>
      </c>
      <c r="X98" s="327"/>
      <c r="Y98" s="129"/>
      <c r="Z98" s="129"/>
      <c r="AA98" s="129"/>
      <c r="AB98" s="129"/>
      <c r="AC98" s="128"/>
      <c r="AD98" s="294" t="str">
        <f t="shared" si="21"/>
        <v/>
      </c>
      <c r="AE98" s="61" t="str">
        <f t="shared" si="22"/>
        <v/>
      </c>
      <c r="AF98" s="61" t="str">
        <f t="shared" si="23"/>
        <v/>
      </c>
      <c r="AG98" s="61" t="str">
        <f t="shared" si="24"/>
        <v/>
      </c>
      <c r="AH98" s="61" t="str">
        <f t="shared" si="25"/>
        <v/>
      </c>
      <c r="AI98" s="66" t="str">
        <f t="shared" si="26"/>
        <v/>
      </c>
      <c r="AJ98" s="66" t="str">
        <f t="shared" si="27"/>
        <v/>
      </c>
      <c r="AK98" s="71" t="str">
        <f t="shared" si="28"/>
        <v/>
      </c>
      <c r="AL98" s="64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0"/>
      <c r="BE98" s="10"/>
      <c r="BF98" s="10"/>
      <c r="BG98" s="10"/>
      <c r="BH98" s="10"/>
      <c r="BI98" s="10"/>
      <c r="BJ98" s="10"/>
    </row>
    <row r="99" spans="2:62" ht="24" customHeight="1">
      <c r="B99" s="7">
        <v>28</v>
      </c>
      <c r="C99" s="125"/>
      <c r="D99" s="224"/>
      <c r="E99" s="122"/>
      <c r="F99" s="324"/>
      <c r="G99" s="61" t="str">
        <f t="shared" si="15"/>
        <v/>
      </c>
      <c r="H99" s="30" t="str">
        <f t="shared" si="16"/>
        <v>-</v>
      </c>
      <c r="I99" s="327"/>
      <c r="J99" s="74" t="str">
        <f t="shared" si="17"/>
        <v/>
      </c>
      <c r="L99" s="124"/>
      <c r="M99" s="6" t="s">
        <v>6</v>
      </c>
      <c r="N99" s="126"/>
      <c r="O99" s="127"/>
      <c r="P99" s="328"/>
      <c r="Q99" s="123"/>
      <c r="R99" s="31" t="str">
        <f t="shared" si="18"/>
        <v/>
      </c>
      <c r="S99" s="54" t="str">
        <f t="shared" si="19"/>
        <v/>
      </c>
      <c r="U99" s="123"/>
      <c r="V99" s="123"/>
      <c r="W99" s="61" t="str">
        <f t="shared" si="20"/>
        <v/>
      </c>
      <c r="X99" s="327"/>
      <c r="Y99" s="129"/>
      <c r="Z99" s="129"/>
      <c r="AA99" s="129"/>
      <c r="AB99" s="129"/>
      <c r="AC99" s="128"/>
      <c r="AD99" s="294" t="str">
        <f t="shared" si="21"/>
        <v/>
      </c>
      <c r="AE99" s="61" t="str">
        <f t="shared" si="22"/>
        <v/>
      </c>
      <c r="AF99" s="61" t="str">
        <f t="shared" si="23"/>
        <v/>
      </c>
      <c r="AG99" s="61" t="str">
        <f t="shared" si="24"/>
        <v/>
      </c>
      <c r="AH99" s="61" t="str">
        <f t="shared" si="25"/>
        <v/>
      </c>
      <c r="AI99" s="66" t="str">
        <f t="shared" si="26"/>
        <v/>
      </c>
      <c r="AJ99" s="66" t="str">
        <f t="shared" si="27"/>
        <v/>
      </c>
      <c r="AK99" s="71" t="str">
        <f t="shared" si="28"/>
        <v/>
      </c>
      <c r="AL99" s="64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0"/>
      <c r="BE99" s="10"/>
      <c r="BF99" s="10"/>
      <c r="BG99" s="10"/>
      <c r="BH99" s="10"/>
      <c r="BI99" s="10"/>
      <c r="BJ99" s="10"/>
    </row>
    <row r="100" spans="2:62" ht="24" customHeight="1">
      <c r="B100" s="7">
        <v>29</v>
      </c>
      <c r="C100" s="125"/>
      <c r="D100" s="224"/>
      <c r="E100" s="122"/>
      <c r="F100" s="324"/>
      <c r="G100" s="61" t="str">
        <f t="shared" si="15"/>
        <v/>
      </c>
      <c r="H100" s="30" t="str">
        <f t="shared" si="16"/>
        <v>-</v>
      </c>
      <c r="I100" s="327"/>
      <c r="J100" s="74" t="str">
        <f t="shared" si="17"/>
        <v/>
      </c>
      <c r="L100" s="124"/>
      <c r="M100" s="6" t="s">
        <v>6</v>
      </c>
      <c r="N100" s="126"/>
      <c r="O100" s="127"/>
      <c r="P100" s="328"/>
      <c r="Q100" s="123"/>
      <c r="R100" s="31" t="str">
        <f t="shared" si="18"/>
        <v/>
      </c>
      <c r="S100" s="54" t="str">
        <f t="shared" si="19"/>
        <v/>
      </c>
      <c r="U100" s="123"/>
      <c r="V100" s="123"/>
      <c r="W100" s="61" t="str">
        <f t="shared" si="20"/>
        <v/>
      </c>
      <c r="X100" s="327"/>
      <c r="Y100" s="129"/>
      <c r="Z100" s="129"/>
      <c r="AA100" s="129"/>
      <c r="AB100" s="129"/>
      <c r="AC100" s="128"/>
      <c r="AD100" s="294" t="str">
        <f t="shared" si="21"/>
        <v/>
      </c>
      <c r="AE100" s="61" t="str">
        <f t="shared" si="22"/>
        <v/>
      </c>
      <c r="AF100" s="61" t="str">
        <f t="shared" si="23"/>
        <v/>
      </c>
      <c r="AG100" s="61" t="str">
        <f t="shared" si="24"/>
        <v/>
      </c>
      <c r="AH100" s="61" t="str">
        <f t="shared" si="25"/>
        <v/>
      </c>
      <c r="AI100" s="66" t="str">
        <f t="shared" si="26"/>
        <v/>
      </c>
      <c r="AJ100" s="66" t="str">
        <f t="shared" si="27"/>
        <v/>
      </c>
      <c r="AK100" s="71" t="str">
        <f t="shared" si="28"/>
        <v/>
      </c>
      <c r="AL100" s="64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0"/>
      <c r="BE100" s="10"/>
      <c r="BF100" s="10"/>
      <c r="BG100" s="10"/>
      <c r="BH100" s="10"/>
      <c r="BI100" s="10"/>
      <c r="BJ100" s="10"/>
    </row>
    <row r="101" spans="2:62" ht="24" customHeight="1">
      <c r="B101" s="7">
        <v>30</v>
      </c>
      <c r="C101" s="125"/>
      <c r="D101" s="224"/>
      <c r="E101" s="122"/>
      <c r="F101" s="324"/>
      <c r="G101" s="61" t="str">
        <f t="shared" si="15"/>
        <v/>
      </c>
      <c r="H101" s="30"/>
      <c r="I101" s="327"/>
      <c r="J101" s="74" t="str">
        <f t="shared" si="17"/>
        <v/>
      </c>
      <c r="L101" s="124"/>
      <c r="M101" s="6" t="s">
        <v>6</v>
      </c>
      <c r="N101" s="126"/>
      <c r="O101" s="127"/>
      <c r="P101" s="328"/>
      <c r="Q101" s="123"/>
      <c r="R101" s="31" t="str">
        <f t="shared" si="18"/>
        <v/>
      </c>
      <c r="S101" s="54" t="str">
        <f t="shared" si="19"/>
        <v/>
      </c>
      <c r="U101" s="123"/>
      <c r="V101" s="123"/>
      <c r="W101" s="61" t="str">
        <f t="shared" si="20"/>
        <v/>
      </c>
      <c r="X101" s="327"/>
      <c r="Y101" s="129"/>
      <c r="Z101" s="129"/>
      <c r="AA101" s="129"/>
      <c r="AB101" s="129"/>
      <c r="AC101" s="128"/>
      <c r="AD101" s="294" t="str">
        <f t="shared" si="21"/>
        <v/>
      </c>
      <c r="AE101" s="61" t="str">
        <f t="shared" si="22"/>
        <v/>
      </c>
      <c r="AF101" s="61" t="str">
        <f t="shared" si="23"/>
        <v/>
      </c>
      <c r="AG101" s="61" t="str">
        <f t="shared" si="24"/>
        <v/>
      </c>
      <c r="AH101" s="61" t="str">
        <f t="shared" si="25"/>
        <v/>
      </c>
      <c r="AI101" s="66" t="str">
        <f t="shared" si="26"/>
        <v/>
      </c>
      <c r="AJ101" s="66" t="str">
        <f t="shared" si="27"/>
        <v/>
      </c>
      <c r="AK101" s="71" t="str">
        <f t="shared" si="28"/>
        <v/>
      </c>
      <c r="AL101" s="64"/>
      <c r="AM101" s="129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0"/>
      <c r="BE101" s="10"/>
      <c r="BF101" s="10"/>
      <c r="BG101" s="10"/>
      <c r="BH101" s="10"/>
      <c r="BI101" s="10"/>
      <c r="BJ101" s="10"/>
    </row>
    <row r="102" spans="2:62" ht="24" customHeight="1">
      <c r="B102" s="7">
        <v>31</v>
      </c>
      <c r="C102" s="125"/>
      <c r="D102" s="224"/>
      <c r="E102" s="122"/>
      <c r="F102" s="324"/>
      <c r="G102" s="61" t="str">
        <f t="shared" si="15"/>
        <v/>
      </c>
      <c r="H102" s="30"/>
      <c r="I102" s="327"/>
      <c r="J102" s="74" t="str">
        <f t="shared" si="17"/>
        <v/>
      </c>
      <c r="L102" s="124"/>
      <c r="M102" s="6" t="s">
        <v>6</v>
      </c>
      <c r="N102" s="126"/>
      <c r="O102" s="127"/>
      <c r="P102" s="328"/>
      <c r="Q102" s="123"/>
      <c r="R102" s="31" t="str">
        <f t="shared" si="18"/>
        <v/>
      </c>
      <c r="S102" s="54" t="str">
        <f t="shared" si="19"/>
        <v/>
      </c>
      <c r="U102" s="123"/>
      <c r="V102" s="123"/>
      <c r="W102" s="61" t="str">
        <f t="shared" si="20"/>
        <v/>
      </c>
      <c r="X102" s="327"/>
      <c r="Y102" s="129"/>
      <c r="Z102" s="129"/>
      <c r="AA102" s="129"/>
      <c r="AB102" s="129"/>
      <c r="AC102" s="128"/>
      <c r="AD102" s="294" t="str">
        <f t="shared" si="21"/>
        <v/>
      </c>
      <c r="AE102" s="61" t="str">
        <f t="shared" si="22"/>
        <v/>
      </c>
      <c r="AF102" s="61" t="str">
        <f t="shared" si="23"/>
        <v/>
      </c>
      <c r="AG102" s="61" t="str">
        <f t="shared" si="24"/>
        <v/>
      </c>
      <c r="AH102" s="61" t="str">
        <f t="shared" si="25"/>
        <v/>
      </c>
      <c r="AI102" s="66" t="str">
        <f t="shared" si="26"/>
        <v/>
      </c>
      <c r="AJ102" s="66" t="str">
        <f t="shared" si="27"/>
        <v/>
      </c>
      <c r="AK102" s="71" t="str">
        <f t="shared" si="28"/>
        <v/>
      </c>
      <c r="AL102" s="64"/>
      <c r="AM102" s="129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0"/>
      <c r="BE102" s="10"/>
      <c r="BF102" s="10"/>
      <c r="BG102" s="10"/>
      <c r="BH102" s="10"/>
      <c r="BI102" s="10"/>
      <c r="BJ102" s="10"/>
    </row>
    <row r="103" spans="2:62" ht="24" customHeight="1">
      <c r="B103" s="7">
        <v>32</v>
      </c>
      <c r="C103" s="125"/>
      <c r="D103" s="224"/>
      <c r="E103" s="122"/>
      <c r="F103" s="324"/>
      <c r="G103" s="61" t="str">
        <f t="shared" si="15"/>
        <v/>
      </c>
      <c r="H103" s="30"/>
      <c r="I103" s="327"/>
      <c r="J103" s="74" t="str">
        <f t="shared" si="17"/>
        <v/>
      </c>
      <c r="L103" s="124"/>
      <c r="M103" s="6" t="s">
        <v>6</v>
      </c>
      <c r="N103" s="126"/>
      <c r="O103" s="127"/>
      <c r="P103" s="328"/>
      <c r="Q103" s="123"/>
      <c r="R103" s="31" t="str">
        <f t="shared" si="18"/>
        <v/>
      </c>
      <c r="S103" s="54" t="str">
        <f t="shared" si="19"/>
        <v/>
      </c>
      <c r="U103" s="123"/>
      <c r="V103" s="123"/>
      <c r="W103" s="61" t="str">
        <f t="shared" si="20"/>
        <v/>
      </c>
      <c r="X103" s="327"/>
      <c r="Y103" s="129"/>
      <c r="Z103" s="129"/>
      <c r="AA103" s="129"/>
      <c r="AB103" s="129"/>
      <c r="AC103" s="128"/>
      <c r="AD103" s="294" t="str">
        <f t="shared" si="21"/>
        <v/>
      </c>
      <c r="AE103" s="61" t="str">
        <f t="shared" si="22"/>
        <v/>
      </c>
      <c r="AF103" s="61" t="str">
        <f t="shared" si="23"/>
        <v/>
      </c>
      <c r="AG103" s="61" t="str">
        <f t="shared" si="24"/>
        <v/>
      </c>
      <c r="AH103" s="61" t="str">
        <f t="shared" si="25"/>
        <v/>
      </c>
      <c r="AI103" s="66" t="str">
        <f t="shared" si="26"/>
        <v/>
      </c>
      <c r="AJ103" s="66" t="str">
        <f t="shared" si="27"/>
        <v/>
      </c>
      <c r="AK103" s="71" t="str">
        <f t="shared" si="28"/>
        <v/>
      </c>
      <c r="AL103" s="64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0"/>
      <c r="BE103" s="10"/>
      <c r="BF103" s="10"/>
      <c r="BG103" s="10"/>
      <c r="BH103" s="10"/>
      <c r="BI103" s="10"/>
      <c r="BJ103" s="10"/>
    </row>
    <row r="104" spans="2:62" ht="24" customHeight="1">
      <c r="B104" s="7">
        <v>33</v>
      </c>
      <c r="C104" s="125"/>
      <c r="D104" s="224"/>
      <c r="E104" s="122"/>
      <c r="F104" s="324"/>
      <c r="G104" s="61" t="str">
        <f t="shared" si="15"/>
        <v/>
      </c>
      <c r="H104" s="30"/>
      <c r="I104" s="327"/>
      <c r="J104" s="74" t="str">
        <f t="shared" si="17"/>
        <v/>
      </c>
      <c r="L104" s="124"/>
      <c r="M104" s="6" t="s">
        <v>6</v>
      </c>
      <c r="N104" s="126"/>
      <c r="O104" s="127"/>
      <c r="P104" s="328"/>
      <c r="Q104" s="123"/>
      <c r="R104" s="31" t="str">
        <f t="shared" si="18"/>
        <v/>
      </c>
      <c r="S104" s="54" t="str">
        <f t="shared" si="19"/>
        <v/>
      </c>
      <c r="U104" s="123"/>
      <c r="V104" s="123"/>
      <c r="W104" s="61" t="str">
        <f t="shared" si="20"/>
        <v/>
      </c>
      <c r="X104" s="327"/>
      <c r="Y104" s="129"/>
      <c r="Z104" s="129"/>
      <c r="AA104" s="129"/>
      <c r="AB104" s="129"/>
      <c r="AC104" s="128"/>
      <c r="AD104" s="294" t="str">
        <f t="shared" si="21"/>
        <v/>
      </c>
      <c r="AE104" s="61" t="str">
        <f t="shared" si="22"/>
        <v/>
      </c>
      <c r="AF104" s="61" t="str">
        <f t="shared" si="23"/>
        <v/>
      </c>
      <c r="AG104" s="61" t="str">
        <f t="shared" si="24"/>
        <v/>
      </c>
      <c r="AH104" s="61" t="str">
        <f t="shared" si="25"/>
        <v/>
      </c>
      <c r="AI104" s="66" t="str">
        <f t="shared" si="26"/>
        <v/>
      </c>
      <c r="AJ104" s="66" t="str">
        <f t="shared" si="27"/>
        <v/>
      </c>
      <c r="AK104" s="71" t="str">
        <f t="shared" si="28"/>
        <v/>
      </c>
      <c r="AL104" s="64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0"/>
      <c r="BE104" s="10"/>
      <c r="BF104" s="10"/>
      <c r="BG104" s="10"/>
      <c r="BH104" s="10"/>
      <c r="BI104" s="10"/>
      <c r="BJ104" s="10"/>
    </row>
    <row r="105" spans="2:62" ht="24" customHeight="1">
      <c r="B105" s="7">
        <v>34</v>
      </c>
      <c r="C105" s="125"/>
      <c r="D105" s="224"/>
      <c r="E105" s="122"/>
      <c r="F105" s="324"/>
      <c r="G105" s="61" t="str">
        <f t="shared" si="15"/>
        <v/>
      </c>
      <c r="H105" s="30"/>
      <c r="I105" s="327"/>
      <c r="J105" s="74" t="str">
        <f t="shared" si="17"/>
        <v/>
      </c>
      <c r="L105" s="124"/>
      <c r="M105" s="6" t="s">
        <v>6</v>
      </c>
      <c r="N105" s="126"/>
      <c r="O105" s="127"/>
      <c r="P105" s="328"/>
      <c r="Q105" s="123"/>
      <c r="R105" s="31" t="str">
        <f t="shared" si="18"/>
        <v/>
      </c>
      <c r="S105" s="54" t="str">
        <f t="shared" si="19"/>
        <v/>
      </c>
      <c r="U105" s="123"/>
      <c r="V105" s="123"/>
      <c r="W105" s="61" t="str">
        <f t="shared" si="20"/>
        <v/>
      </c>
      <c r="X105" s="327"/>
      <c r="Y105" s="129"/>
      <c r="Z105" s="129"/>
      <c r="AA105" s="129"/>
      <c r="AB105" s="129"/>
      <c r="AC105" s="128"/>
      <c r="AD105" s="294" t="str">
        <f t="shared" si="21"/>
        <v/>
      </c>
      <c r="AE105" s="61" t="str">
        <f t="shared" si="22"/>
        <v/>
      </c>
      <c r="AF105" s="61" t="str">
        <f t="shared" si="23"/>
        <v/>
      </c>
      <c r="AG105" s="61" t="str">
        <f t="shared" si="24"/>
        <v/>
      </c>
      <c r="AH105" s="61" t="str">
        <f t="shared" si="25"/>
        <v/>
      </c>
      <c r="AI105" s="66" t="str">
        <f t="shared" si="26"/>
        <v/>
      </c>
      <c r="AJ105" s="66" t="str">
        <f t="shared" si="27"/>
        <v/>
      </c>
      <c r="AK105" s="71" t="str">
        <f t="shared" si="28"/>
        <v/>
      </c>
      <c r="AL105" s="64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0"/>
      <c r="BE105" s="10"/>
      <c r="BF105" s="10"/>
      <c r="BG105" s="10"/>
      <c r="BH105" s="10"/>
      <c r="BI105" s="10"/>
      <c r="BJ105" s="10"/>
    </row>
    <row r="106" spans="2:62" ht="24" customHeight="1">
      <c r="B106" s="7">
        <v>35</v>
      </c>
      <c r="C106" s="125"/>
      <c r="D106" s="224"/>
      <c r="E106" s="122"/>
      <c r="F106" s="324"/>
      <c r="G106" s="61" t="str">
        <f t="shared" si="15"/>
        <v/>
      </c>
      <c r="H106" s="30"/>
      <c r="I106" s="327"/>
      <c r="J106" s="74" t="str">
        <f t="shared" si="17"/>
        <v/>
      </c>
      <c r="L106" s="124"/>
      <c r="M106" s="6" t="s">
        <v>6</v>
      </c>
      <c r="N106" s="126"/>
      <c r="O106" s="127"/>
      <c r="P106" s="328"/>
      <c r="Q106" s="123"/>
      <c r="R106" s="31" t="str">
        <f t="shared" si="18"/>
        <v/>
      </c>
      <c r="S106" s="54" t="str">
        <f t="shared" si="19"/>
        <v/>
      </c>
      <c r="U106" s="123"/>
      <c r="V106" s="123"/>
      <c r="W106" s="61" t="str">
        <f t="shared" si="20"/>
        <v/>
      </c>
      <c r="X106" s="327"/>
      <c r="Y106" s="129"/>
      <c r="Z106" s="129"/>
      <c r="AA106" s="129"/>
      <c r="AB106" s="129"/>
      <c r="AC106" s="128"/>
      <c r="AD106" s="294" t="str">
        <f t="shared" si="21"/>
        <v/>
      </c>
      <c r="AE106" s="61" t="str">
        <f t="shared" si="22"/>
        <v/>
      </c>
      <c r="AF106" s="61" t="str">
        <f t="shared" si="23"/>
        <v/>
      </c>
      <c r="AG106" s="61" t="str">
        <f t="shared" si="24"/>
        <v/>
      </c>
      <c r="AH106" s="61" t="str">
        <f t="shared" si="25"/>
        <v/>
      </c>
      <c r="AI106" s="66" t="str">
        <f t="shared" si="26"/>
        <v/>
      </c>
      <c r="AJ106" s="66" t="str">
        <f t="shared" si="27"/>
        <v/>
      </c>
      <c r="AK106" s="71" t="str">
        <f t="shared" si="28"/>
        <v/>
      </c>
      <c r="AL106" s="64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0"/>
      <c r="BE106" s="10"/>
      <c r="BF106" s="10"/>
      <c r="BG106" s="10"/>
      <c r="BH106" s="10"/>
      <c r="BI106" s="10"/>
      <c r="BJ106" s="10"/>
    </row>
    <row r="107" spans="2:62" ht="24" customHeight="1">
      <c r="B107" s="7">
        <v>36</v>
      </c>
      <c r="C107" s="125"/>
      <c r="D107" s="224"/>
      <c r="E107" s="122"/>
      <c r="F107" s="324"/>
      <c r="G107" s="61" t="str">
        <f t="shared" si="15"/>
        <v/>
      </c>
      <c r="H107" s="30"/>
      <c r="I107" s="327"/>
      <c r="J107" s="74" t="str">
        <f t="shared" si="17"/>
        <v/>
      </c>
      <c r="L107" s="124"/>
      <c r="M107" s="6" t="s">
        <v>6</v>
      </c>
      <c r="N107" s="126"/>
      <c r="O107" s="127"/>
      <c r="P107" s="328"/>
      <c r="Q107" s="123"/>
      <c r="R107" s="31" t="str">
        <f t="shared" si="18"/>
        <v/>
      </c>
      <c r="S107" s="54" t="str">
        <f t="shared" si="19"/>
        <v/>
      </c>
      <c r="U107" s="123"/>
      <c r="V107" s="123"/>
      <c r="W107" s="61" t="str">
        <f t="shared" si="20"/>
        <v/>
      </c>
      <c r="X107" s="327"/>
      <c r="Y107" s="129"/>
      <c r="Z107" s="129"/>
      <c r="AA107" s="129"/>
      <c r="AB107" s="129"/>
      <c r="AC107" s="128"/>
      <c r="AD107" s="294" t="str">
        <f t="shared" si="21"/>
        <v/>
      </c>
      <c r="AE107" s="61" t="str">
        <f t="shared" si="22"/>
        <v/>
      </c>
      <c r="AF107" s="61" t="str">
        <f t="shared" si="23"/>
        <v/>
      </c>
      <c r="AG107" s="61" t="str">
        <f t="shared" si="24"/>
        <v/>
      </c>
      <c r="AH107" s="61" t="str">
        <f t="shared" si="25"/>
        <v/>
      </c>
      <c r="AI107" s="66" t="str">
        <f t="shared" si="26"/>
        <v/>
      </c>
      <c r="AJ107" s="66" t="str">
        <f t="shared" si="27"/>
        <v/>
      </c>
      <c r="AK107" s="71" t="str">
        <f t="shared" si="28"/>
        <v/>
      </c>
      <c r="AL107" s="64"/>
      <c r="AM107" s="129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0"/>
      <c r="BE107" s="10"/>
      <c r="BF107" s="10"/>
      <c r="BG107" s="10"/>
      <c r="BH107" s="10"/>
      <c r="BI107" s="10"/>
      <c r="BJ107" s="10"/>
    </row>
    <row r="108" spans="2:62" ht="24" customHeight="1">
      <c r="B108" s="7">
        <v>37</v>
      </c>
      <c r="C108" s="125"/>
      <c r="D108" s="224"/>
      <c r="E108" s="122"/>
      <c r="F108" s="324"/>
      <c r="G108" s="61" t="str">
        <f t="shared" si="15"/>
        <v/>
      </c>
      <c r="H108" s="30"/>
      <c r="I108" s="327"/>
      <c r="J108" s="74" t="str">
        <f t="shared" si="17"/>
        <v/>
      </c>
      <c r="L108" s="124"/>
      <c r="M108" s="6" t="s">
        <v>6</v>
      </c>
      <c r="N108" s="126"/>
      <c r="O108" s="127"/>
      <c r="P108" s="328"/>
      <c r="Q108" s="123"/>
      <c r="R108" s="31" t="str">
        <f t="shared" si="18"/>
        <v/>
      </c>
      <c r="S108" s="54" t="str">
        <f t="shared" si="19"/>
        <v/>
      </c>
      <c r="U108" s="123"/>
      <c r="V108" s="123"/>
      <c r="W108" s="61" t="str">
        <f t="shared" si="20"/>
        <v/>
      </c>
      <c r="X108" s="327"/>
      <c r="Y108" s="129"/>
      <c r="Z108" s="129"/>
      <c r="AA108" s="129"/>
      <c r="AB108" s="129"/>
      <c r="AC108" s="128"/>
      <c r="AD108" s="294" t="str">
        <f t="shared" si="21"/>
        <v/>
      </c>
      <c r="AE108" s="61" t="str">
        <f t="shared" si="22"/>
        <v/>
      </c>
      <c r="AF108" s="61" t="str">
        <f t="shared" si="23"/>
        <v/>
      </c>
      <c r="AG108" s="61" t="str">
        <f t="shared" si="24"/>
        <v/>
      </c>
      <c r="AH108" s="61" t="str">
        <f t="shared" si="25"/>
        <v/>
      </c>
      <c r="AI108" s="66" t="str">
        <f t="shared" si="26"/>
        <v/>
      </c>
      <c r="AJ108" s="66" t="str">
        <f t="shared" si="27"/>
        <v/>
      </c>
      <c r="AK108" s="71" t="str">
        <f t="shared" si="28"/>
        <v/>
      </c>
      <c r="AL108" s="64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0"/>
      <c r="BE108" s="10"/>
      <c r="BF108" s="10"/>
      <c r="BG108" s="10"/>
      <c r="BH108" s="10"/>
      <c r="BI108" s="10"/>
      <c r="BJ108" s="10"/>
    </row>
    <row r="109" spans="2:62" ht="24" customHeight="1">
      <c r="B109" s="7">
        <v>38</v>
      </c>
      <c r="C109" s="125"/>
      <c r="D109" s="224"/>
      <c r="E109" s="122"/>
      <c r="F109" s="324"/>
      <c r="G109" s="61" t="str">
        <f t="shared" si="15"/>
        <v/>
      </c>
      <c r="H109" s="30"/>
      <c r="I109" s="327"/>
      <c r="J109" s="74" t="str">
        <f t="shared" si="17"/>
        <v/>
      </c>
      <c r="L109" s="124"/>
      <c r="M109" s="6" t="s">
        <v>6</v>
      </c>
      <c r="N109" s="126"/>
      <c r="O109" s="127"/>
      <c r="P109" s="328"/>
      <c r="Q109" s="123"/>
      <c r="R109" s="31" t="str">
        <f t="shared" si="18"/>
        <v/>
      </c>
      <c r="S109" s="54" t="str">
        <f t="shared" si="19"/>
        <v/>
      </c>
      <c r="U109" s="123"/>
      <c r="V109" s="123"/>
      <c r="W109" s="61" t="str">
        <f t="shared" si="20"/>
        <v/>
      </c>
      <c r="X109" s="327"/>
      <c r="Y109" s="129"/>
      <c r="Z109" s="129"/>
      <c r="AA109" s="129"/>
      <c r="AB109" s="129"/>
      <c r="AC109" s="128"/>
      <c r="AD109" s="294" t="str">
        <f t="shared" si="21"/>
        <v/>
      </c>
      <c r="AE109" s="61" t="str">
        <f t="shared" si="22"/>
        <v/>
      </c>
      <c r="AF109" s="61" t="str">
        <f t="shared" si="23"/>
        <v/>
      </c>
      <c r="AG109" s="61" t="str">
        <f t="shared" si="24"/>
        <v/>
      </c>
      <c r="AH109" s="61" t="str">
        <f t="shared" si="25"/>
        <v/>
      </c>
      <c r="AI109" s="66" t="str">
        <f t="shared" si="26"/>
        <v/>
      </c>
      <c r="AJ109" s="66" t="str">
        <f t="shared" si="27"/>
        <v/>
      </c>
      <c r="AK109" s="71" t="str">
        <f t="shared" si="28"/>
        <v/>
      </c>
      <c r="AL109" s="64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0"/>
      <c r="BE109" s="10"/>
      <c r="BF109" s="10"/>
      <c r="BG109" s="10"/>
      <c r="BH109" s="10"/>
      <c r="BI109" s="10"/>
      <c r="BJ109" s="10"/>
    </row>
    <row r="110" spans="2:62" ht="24" customHeight="1">
      <c r="B110" s="7">
        <v>39</v>
      </c>
      <c r="C110" s="125"/>
      <c r="D110" s="224"/>
      <c r="E110" s="122"/>
      <c r="F110" s="324"/>
      <c r="G110" s="61" t="str">
        <f t="shared" si="15"/>
        <v/>
      </c>
      <c r="H110" s="30"/>
      <c r="I110" s="327"/>
      <c r="J110" s="74" t="str">
        <f t="shared" si="17"/>
        <v/>
      </c>
      <c r="L110" s="124"/>
      <c r="M110" s="6" t="s">
        <v>6</v>
      </c>
      <c r="N110" s="126"/>
      <c r="O110" s="127"/>
      <c r="P110" s="328"/>
      <c r="Q110" s="123"/>
      <c r="R110" s="31" t="str">
        <f t="shared" si="18"/>
        <v/>
      </c>
      <c r="S110" s="54" t="str">
        <f t="shared" si="19"/>
        <v/>
      </c>
      <c r="U110" s="123"/>
      <c r="V110" s="123"/>
      <c r="W110" s="61" t="str">
        <f t="shared" si="20"/>
        <v/>
      </c>
      <c r="X110" s="327"/>
      <c r="Y110" s="129"/>
      <c r="Z110" s="129"/>
      <c r="AA110" s="129"/>
      <c r="AB110" s="129"/>
      <c r="AC110" s="128"/>
      <c r="AD110" s="294" t="str">
        <f t="shared" si="21"/>
        <v/>
      </c>
      <c r="AE110" s="61" t="str">
        <f t="shared" si="22"/>
        <v/>
      </c>
      <c r="AF110" s="61" t="str">
        <f t="shared" si="23"/>
        <v/>
      </c>
      <c r="AG110" s="61" t="str">
        <f t="shared" si="24"/>
        <v/>
      </c>
      <c r="AH110" s="61" t="str">
        <f t="shared" si="25"/>
        <v/>
      </c>
      <c r="AI110" s="66" t="str">
        <f t="shared" si="26"/>
        <v/>
      </c>
      <c r="AJ110" s="66" t="str">
        <f t="shared" si="27"/>
        <v/>
      </c>
      <c r="AK110" s="71" t="str">
        <f t="shared" si="28"/>
        <v/>
      </c>
      <c r="AL110" s="64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0"/>
      <c r="BE110" s="10"/>
      <c r="BF110" s="10"/>
      <c r="BG110" s="10"/>
      <c r="BH110" s="10"/>
      <c r="BI110" s="10"/>
      <c r="BJ110" s="10"/>
    </row>
    <row r="111" spans="2:62" ht="24" customHeight="1">
      <c r="B111" s="7">
        <v>40</v>
      </c>
      <c r="C111" s="125"/>
      <c r="D111" s="224"/>
      <c r="E111" s="122"/>
      <c r="F111" s="324"/>
      <c r="G111" s="61" t="str">
        <f t="shared" si="15"/>
        <v/>
      </c>
      <c r="H111" s="30"/>
      <c r="I111" s="327"/>
      <c r="J111" s="74" t="str">
        <f t="shared" si="17"/>
        <v/>
      </c>
      <c r="L111" s="124"/>
      <c r="M111" s="6" t="s">
        <v>6</v>
      </c>
      <c r="N111" s="126"/>
      <c r="O111" s="127"/>
      <c r="P111" s="328"/>
      <c r="Q111" s="123"/>
      <c r="R111" s="31" t="str">
        <f t="shared" si="18"/>
        <v/>
      </c>
      <c r="S111" s="54" t="str">
        <f t="shared" si="19"/>
        <v/>
      </c>
      <c r="U111" s="123"/>
      <c r="V111" s="123"/>
      <c r="W111" s="61" t="str">
        <f t="shared" si="20"/>
        <v/>
      </c>
      <c r="X111" s="327"/>
      <c r="Y111" s="129"/>
      <c r="Z111" s="129"/>
      <c r="AA111" s="129"/>
      <c r="AB111" s="129"/>
      <c r="AC111" s="128"/>
      <c r="AD111" s="294" t="str">
        <f t="shared" si="21"/>
        <v/>
      </c>
      <c r="AE111" s="61" t="str">
        <f t="shared" si="22"/>
        <v/>
      </c>
      <c r="AF111" s="61" t="str">
        <f t="shared" si="23"/>
        <v/>
      </c>
      <c r="AG111" s="61" t="str">
        <f t="shared" si="24"/>
        <v/>
      </c>
      <c r="AH111" s="61" t="str">
        <f t="shared" si="25"/>
        <v/>
      </c>
      <c r="AI111" s="66" t="str">
        <f t="shared" si="26"/>
        <v/>
      </c>
      <c r="AJ111" s="66" t="str">
        <f t="shared" si="27"/>
        <v/>
      </c>
      <c r="AK111" s="71" t="str">
        <f t="shared" si="28"/>
        <v/>
      </c>
      <c r="AL111" s="64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0"/>
      <c r="BE111" s="10"/>
      <c r="BF111" s="10"/>
      <c r="BG111" s="10"/>
      <c r="BH111" s="10"/>
      <c r="BI111" s="10"/>
      <c r="BJ111" s="10"/>
    </row>
    <row r="112" spans="2:62" ht="24" customHeight="1">
      <c r="B112" s="7">
        <v>41</v>
      </c>
      <c r="C112" s="125"/>
      <c r="D112" s="224"/>
      <c r="E112" s="122"/>
      <c r="F112" s="324"/>
      <c r="G112" s="61" t="str">
        <f t="shared" si="15"/>
        <v/>
      </c>
      <c r="H112" s="30"/>
      <c r="I112" s="327"/>
      <c r="J112" s="74" t="str">
        <f t="shared" si="17"/>
        <v/>
      </c>
      <c r="L112" s="124"/>
      <c r="M112" s="6" t="s">
        <v>6</v>
      </c>
      <c r="N112" s="126"/>
      <c r="O112" s="127"/>
      <c r="P112" s="328"/>
      <c r="Q112" s="123"/>
      <c r="R112" s="31" t="str">
        <f t="shared" si="18"/>
        <v/>
      </c>
      <c r="S112" s="54" t="str">
        <f t="shared" si="19"/>
        <v/>
      </c>
      <c r="U112" s="123"/>
      <c r="V112" s="123"/>
      <c r="W112" s="61" t="str">
        <f t="shared" si="20"/>
        <v/>
      </c>
      <c r="X112" s="327"/>
      <c r="Y112" s="129"/>
      <c r="Z112" s="129"/>
      <c r="AA112" s="129"/>
      <c r="AB112" s="129"/>
      <c r="AC112" s="128"/>
      <c r="AD112" s="294" t="str">
        <f t="shared" si="21"/>
        <v/>
      </c>
      <c r="AE112" s="61" t="str">
        <f t="shared" si="22"/>
        <v/>
      </c>
      <c r="AF112" s="61" t="str">
        <f t="shared" si="23"/>
        <v/>
      </c>
      <c r="AG112" s="61" t="str">
        <f t="shared" si="24"/>
        <v/>
      </c>
      <c r="AH112" s="61" t="str">
        <f t="shared" si="25"/>
        <v/>
      </c>
      <c r="AI112" s="66" t="str">
        <f t="shared" si="26"/>
        <v/>
      </c>
      <c r="AJ112" s="66" t="str">
        <f t="shared" si="27"/>
        <v/>
      </c>
      <c r="AK112" s="71" t="str">
        <f t="shared" si="28"/>
        <v/>
      </c>
      <c r="AL112" s="64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0"/>
      <c r="BE112" s="10"/>
      <c r="BF112" s="10"/>
      <c r="BG112" s="10"/>
      <c r="BH112" s="10"/>
      <c r="BI112" s="10"/>
      <c r="BJ112" s="10"/>
    </row>
    <row r="113" spans="2:62" ht="24" customHeight="1">
      <c r="B113" s="7">
        <v>42</v>
      </c>
      <c r="C113" s="125"/>
      <c r="D113" s="224"/>
      <c r="E113" s="122"/>
      <c r="F113" s="324"/>
      <c r="G113" s="61" t="str">
        <f t="shared" si="15"/>
        <v/>
      </c>
      <c r="H113" s="30"/>
      <c r="I113" s="327"/>
      <c r="J113" s="74" t="str">
        <f t="shared" si="17"/>
        <v/>
      </c>
      <c r="L113" s="124"/>
      <c r="M113" s="6" t="s">
        <v>6</v>
      </c>
      <c r="N113" s="126"/>
      <c r="O113" s="127"/>
      <c r="P113" s="328"/>
      <c r="Q113" s="123"/>
      <c r="R113" s="31" t="str">
        <f t="shared" si="18"/>
        <v/>
      </c>
      <c r="S113" s="54" t="str">
        <f t="shared" si="19"/>
        <v/>
      </c>
      <c r="U113" s="123"/>
      <c r="V113" s="123"/>
      <c r="W113" s="61" t="str">
        <f t="shared" si="20"/>
        <v/>
      </c>
      <c r="X113" s="327"/>
      <c r="Y113" s="129"/>
      <c r="Z113" s="129"/>
      <c r="AA113" s="129"/>
      <c r="AB113" s="129"/>
      <c r="AC113" s="128"/>
      <c r="AD113" s="294" t="str">
        <f t="shared" si="21"/>
        <v/>
      </c>
      <c r="AE113" s="61" t="str">
        <f t="shared" si="22"/>
        <v/>
      </c>
      <c r="AF113" s="61" t="str">
        <f t="shared" si="23"/>
        <v/>
      </c>
      <c r="AG113" s="61" t="str">
        <f t="shared" si="24"/>
        <v/>
      </c>
      <c r="AH113" s="61" t="str">
        <f t="shared" si="25"/>
        <v/>
      </c>
      <c r="AI113" s="66" t="str">
        <f t="shared" si="26"/>
        <v/>
      </c>
      <c r="AJ113" s="66" t="str">
        <f t="shared" si="27"/>
        <v/>
      </c>
      <c r="AK113" s="71" t="str">
        <f t="shared" si="28"/>
        <v/>
      </c>
      <c r="AL113" s="64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0"/>
      <c r="BE113" s="10"/>
      <c r="BF113" s="10"/>
      <c r="BG113" s="10"/>
      <c r="BH113" s="10"/>
      <c r="BI113" s="10"/>
      <c r="BJ113" s="10"/>
    </row>
    <row r="114" spans="2:62" ht="24" customHeight="1">
      <c r="B114" s="7">
        <v>43</v>
      </c>
      <c r="C114" s="125"/>
      <c r="D114" s="224"/>
      <c r="E114" s="122"/>
      <c r="F114" s="324"/>
      <c r="G114" s="61" t="str">
        <f t="shared" si="15"/>
        <v/>
      </c>
      <c r="H114" s="30"/>
      <c r="I114" s="327"/>
      <c r="J114" s="74" t="str">
        <f t="shared" si="17"/>
        <v/>
      </c>
      <c r="L114" s="124"/>
      <c r="M114" s="6" t="s">
        <v>6</v>
      </c>
      <c r="N114" s="126"/>
      <c r="O114" s="127"/>
      <c r="P114" s="328"/>
      <c r="Q114" s="123"/>
      <c r="R114" s="31" t="str">
        <f t="shared" si="18"/>
        <v/>
      </c>
      <c r="S114" s="54" t="str">
        <f t="shared" si="19"/>
        <v/>
      </c>
      <c r="U114" s="123"/>
      <c r="V114" s="123"/>
      <c r="W114" s="61" t="str">
        <f t="shared" si="20"/>
        <v/>
      </c>
      <c r="X114" s="327"/>
      <c r="Y114" s="129"/>
      <c r="Z114" s="129"/>
      <c r="AA114" s="129"/>
      <c r="AB114" s="129"/>
      <c r="AC114" s="128"/>
      <c r="AD114" s="294" t="str">
        <f t="shared" si="21"/>
        <v/>
      </c>
      <c r="AE114" s="61" t="str">
        <f t="shared" si="22"/>
        <v/>
      </c>
      <c r="AF114" s="61" t="str">
        <f t="shared" si="23"/>
        <v/>
      </c>
      <c r="AG114" s="61" t="str">
        <f t="shared" si="24"/>
        <v/>
      </c>
      <c r="AH114" s="61" t="str">
        <f t="shared" si="25"/>
        <v/>
      </c>
      <c r="AI114" s="66" t="str">
        <f t="shared" si="26"/>
        <v/>
      </c>
      <c r="AJ114" s="66" t="str">
        <f t="shared" si="27"/>
        <v/>
      </c>
      <c r="AK114" s="71" t="str">
        <f t="shared" si="28"/>
        <v/>
      </c>
      <c r="AL114" s="64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0"/>
      <c r="BE114" s="10"/>
      <c r="BF114" s="10"/>
      <c r="BG114" s="10"/>
      <c r="BH114" s="10"/>
      <c r="BI114" s="10"/>
      <c r="BJ114" s="10"/>
    </row>
    <row r="115" spans="2:62" ht="24" customHeight="1">
      <c r="B115" s="7">
        <v>44</v>
      </c>
      <c r="C115" s="125"/>
      <c r="D115" s="224"/>
      <c r="E115" s="122"/>
      <c r="F115" s="324"/>
      <c r="G115" s="61" t="str">
        <f t="shared" si="15"/>
        <v/>
      </c>
      <c r="H115" s="30"/>
      <c r="I115" s="327"/>
      <c r="J115" s="74" t="str">
        <f t="shared" si="17"/>
        <v/>
      </c>
      <c r="L115" s="124"/>
      <c r="M115" s="6" t="s">
        <v>6</v>
      </c>
      <c r="N115" s="126"/>
      <c r="O115" s="127"/>
      <c r="P115" s="328"/>
      <c r="Q115" s="123"/>
      <c r="R115" s="31" t="str">
        <f t="shared" si="18"/>
        <v/>
      </c>
      <c r="S115" s="54" t="str">
        <f t="shared" si="19"/>
        <v/>
      </c>
      <c r="U115" s="123"/>
      <c r="V115" s="123"/>
      <c r="W115" s="61" t="str">
        <f t="shared" si="20"/>
        <v/>
      </c>
      <c r="X115" s="327"/>
      <c r="Y115" s="129"/>
      <c r="Z115" s="129"/>
      <c r="AA115" s="129"/>
      <c r="AB115" s="129"/>
      <c r="AC115" s="128"/>
      <c r="AD115" s="294" t="str">
        <f t="shared" si="21"/>
        <v/>
      </c>
      <c r="AE115" s="61" t="str">
        <f t="shared" si="22"/>
        <v/>
      </c>
      <c r="AF115" s="61" t="str">
        <f t="shared" si="23"/>
        <v/>
      </c>
      <c r="AG115" s="61" t="str">
        <f t="shared" si="24"/>
        <v/>
      </c>
      <c r="AH115" s="61" t="str">
        <f t="shared" si="25"/>
        <v/>
      </c>
      <c r="AI115" s="66" t="str">
        <f t="shared" si="26"/>
        <v/>
      </c>
      <c r="AJ115" s="66" t="str">
        <f t="shared" si="27"/>
        <v/>
      </c>
      <c r="AK115" s="71" t="str">
        <f t="shared" si="28"/>
        <v/>
      </c>
      <c r="AL115" s="64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0"/>
      <c r="BE115" s="10"/>
      <c r="BF115" s="10"/>
      <c r="BG115" s="10"/>
      <c r="BH115" s="10"/>
      <c r="BI115" s="10"/>
      <c r="BJ115" s="10"/>
    </row>
    <row r="116" spans="2:62" ht="24" customHeight="1">
      <c r="B116" s="7">
        <v>45</v>
      </c>
      <c r="C116" s="125"/>
      <c r="D116" s="224"/>
      <c r="E116" s="122"/>
      <c r="F116" s="324"/>
      <c r="G116" s="61" t="str">
        <f t="shared" si="15"/>
        <v/>
      </c>
      <c r="H116" s="30"/>
      <c r="I116" s="327"/>
      <c r="J116" s="74" t="str">
        <f t="shared" si="17"/>
        <v/>
      </c>
      <c r="L116" s="124"/>
      <c r="M116" s="6" t="s">
        <v>6</v>
      </c>
      <c r="N116" s="126"/>
      <c r="O116" s="127"/>
      <c r="P116" s="328"/>
      <c r="Q116" s="123"/>
      <c r="R116" s="31" t="str">
        <f t="shared" si="18"/>
        <v/>
      </c>
      <c r="S116" s="54" t="str">
        <f t="shared" si="19"/>
        <v/>
      </c>
      <c r="U116" s="123"/>
      <c r="V116" s="123"/>
      <c r="W116" s="61" t="str">
        <f t="shared" si="20"/>
        <v/>
      </c>
      <c r="X116" s="327"/>
      <c r="Y116" s="129"/>
      <c r="Z116" s="129"/>
      <c r="AA116" s="129"/>
      <c r="AB116" s="129"/>
      <c r="AC116" s="128"/>
      <c r="AD116" s="294" t="str">
        <f t="shared" si="21"/>
        <v/>
      </c>
      <c r="AE116" s="61" t="str">
        <f t="shared" si="22"/>
        <v/>
      </c>
      <c r="AF116" s="61" t="str">
        <f t="shared" si="23"/>
        <v/>
      </c>
      <c r="AG116" s="61" t="str">
        <f t="shared" si="24"/>
        <v/>
      </c>
      <c r="AH116" s="61" t="str">
        <f t="shared" si="25"/>
        <v/>
      </c>
      <c r="AI116" s="66" t="str">
        <f t="shared" si="26"/>
        <v/>
      </c>
      <c r="AJ116" s="66" t="str">
        <f t="shared" si="27"/>
        <v/>
      </c>
      <c r="AK116" s="71" t="str">
        <f t="shared" si="28"/>
        <v/>
      </c>
      <c r="AL116" s="64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0"/>
      <c r="BE116" s="10"/>
      <c r="BF116" s="10"/>
      <c r="BG116" s="10"/>
      <c r="BH116" s="10"/>
      <c r="BI116" s="10"/>
      <c r="BJ116" s="10"/>
    </row>
    <row r="117" spans="2:62" ht="24" customHeight="1">
      <c r="B117" s="7">
        <v>46</v>
      </c>
      <c r="C117" s="125"/>
      <c r="D117" s="224"/>
      <c r="E117" s="122"/>
      <c r="F117" s="324"/>
      <c r="G117" s="61" t="str">
        <f t="shared" si="15"/>
        <v/>
      </c>
      <c r="H117" s="30"/>
      <c r="I117" s="327"/>
      <c r="J117" s="74" t="str">
        <f t="shared" si="17"/>
        <v/>
      </c>
      <c r="L117" s="124"/>
      <c r="M117" s="6" t="s">
        <v>6</v>
      </c>
      <c r="N117" s="126"/>
      <c r="O117" s="127"/>
      <c r="P117" s="328"/>
      <c r="Q117" s="123"/>
      <c r="R117" s="31" t="str">
        <f t="shared" si="18"/>
        <v/>
      </c>
      <c r="S117" s="54" t="str">
        <f t="shared" si="19"/>
        <v/>
      </c>
      <c r="U117" s="123"/>
      <c r="V117" s="123"/>
      <c r="W117" s="61" t="str">
        <f t="shared" si="20"/>
        <v/>
      </c>
      <c r="X117" s="327"/>
      <c r="Y117" s="129"/>
      <c r="Z117" s="129"/>
      <c r="AA117" s="129"/>
      <c r="AB117" s="129"/>
      <c r="AC117" s="128"/>
      <c r="AD117" s="294" t="str">
        <f t="shared" si="21"/>
        <v/>
      </c>
      <c r="AE117" s="61" t="str">
        <f t="shared" si="22"/>
        <v/>
      </c>
      <c r="AF117" s="61" t="str">
        <f t="shared" si="23"/>
        <v/>
      </c>
      <c r="AG117" s="61" t="str">
        <f t="shared" si="24"/>
        <v/>
      </c>
      <c r="AH117" s="61" t="str">
        <f t="shared" si="25"/>
        <v/>
      </c>
      <c r="AI117" s="66" t="str">
        <f t="shared" si="26"/>
        <v/>
      </c>
      <c r="AJ117" s="66" t="str">
        <f t="shared" si="27"/>
        <v/>
      </c>
      <c r="AK117" s="71" t="str">
        <f t="shared" si="28"/>
        <v/>
      </c>
      <c r="AL117" s="64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0"/>
      <c r="BE117" s="10"/>
      <c r="BF117" s="10"/>
      <c r="BG117" s="10"/>
      <c r="BH117" s="10"/>
      <c r="BI117" s="10"/>
      <c r="BJ117" s="10"/>
    </row>
    <row r="118" spans="2:62" ht="24" customHeight="1">
      <c r="B118" s="7">
        <v>47</v>
      </c>
      <c r="C118" s="125"/>
      <c r="D118" s="224"/>
      <c r="E118" s="122"/>
      <c r="F118" s="324"/>
      <c r="G118" s="61" t="str">
        <f t="shared" si="15"/>
        <v/>
      </c>
      <c r="H118" s="30"/>
      <c r="I118" s="327"/>
      <c r="J118" s="74" t="str">
        <f t="shared" si="17"/>
        <v/>
      </c>
      <c r="L118" s="124"/>
      <c r="M118" s="6" t="s">
        <v>6</v>
      </c>
      <c r="N118" s="126"/>
      <c r="O118" s="127"/>
      <c r="P118" s="328"/>
      <c r="Q118" s="123"/>
      <c r="R118" s="31" t="str">
        <f t="shared" si="18"/>
        <v/>
      </c>
      <c r="S118" s="54" t="str">
        <f t="shared" si="19"/>
        <v/>
      </c>
      <c r="U118" s="123"/>
      <c r="V118" s="123"/>
      <c r="W118" s="61" t="str">
        <f t="shared" si="20"/>
        <v/>
      </c>
      <c r="X118" s="327"/>
      <c r="Y118" s="129"/>
      <c r="Z118" s="129"/>
      <c r="AA118" s="129"/>
      <c r="AB118" s="129"/>
      <c r="AC118" s="128"/>
      <c r="AD118" s="294" t="str">
        <f t="shared" si="21"/>
        <v/>
      </c>
      <c r="AE118" s="61" t="str">
        <f t="shared" si="22"/>
        <v/>
      </c>
      <c r="AF118" s="61" t="str">
        <f t="shared" si="23"/>
        <v/>
      </c>
      <c r="AG118" s="61" t="str">
        <f t="shared" si="24"/>
        <v/>
      </c>
      <c r="AH118" s="61" t="str">
        <f t="shared" si="25"/>
        <v/>
      </c>
      <c r="AI118" s="66" t="str">
        <f t="shared" si="26"/>
        <v/>
      </c>
      <c r="AJ118" s="66" t="str">
        <f t="shared" si="27"/>
        <v/>
      </c>
      <c r="AK118" s="71" t="str">
        <f t="shared" si="28"/>
        <v/>
      </c>
      <c r="AL118" s="64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0"/>
      <c r="BE118" s="10"/>
      <c r="BF118" s="10"/>
      <c r="BG118" s="10"/>
      <c r="BH118" s="10"/>
      <c r="BI118" s="10"/>
      <c r="BJ118" s="10"/>
    </row>
    <row r="119" spans="2:62" ht="24" customHeight="1">
      <c r="B119" s="7">
        <v>48</v>
      </c>
      <c r="C119" s="125"/>
      <c r="D119" s="224"/>
      <c r="E119" s="122"/>
      <c r="F119" s="324"/>
      <c r="G119" s="61" t="str">
        <f t="shared" si="15"/>
        <v/>
      </c>
      <c r="H119" s="30"/>
      <c r="I119" s="327"/>
      <c r="J119" s="74" t="str">
        <f t="shared" si="17"/>
        <v/>
      </c>
      <c r="L119" s="124"/>
      <c r="M119" s="6" t="s">
        <v>6</v>
      </c>
      <c r="N119" s="126"/>
      <c r="O119" s="127"/>
      <c r="P119" s="328"/>
      <c r="Q119" s="123"/>
      <c r="R119" s="31" t="str">
        <f t="shared" si="18"/>
        <v/>
      </c>
      <c r="S119" s="54" t="str">
        <f t="shared" si="19"/>
        <v/>
      </c>
      <c r="U119" s="123"/>
      <c r="V119" s="123"/>
      <c r="W119" s="61" t="str">
        <f t="shared" si="20"/>
        <v/>
      </c>
      <c r="X119" s="327"/>
      <c r="Y119" s="129"/>
      <c r="Z119" s="129"/>
      <c r="AA119" s="129"/>
      <c r="AB119" s="129"/>
      <c r="AC119" s="128"/>
      <c r="AD119" s="294" t="str">
        <f t="shared" si="21"/>
        <v/>
      </c>
      <c r="AE119" s="61" t="str">
        <f t="shared" si="22"/>
        <v/>
      </c>
      <c r="AF119" s="61" t="str">
        <f t="shared" si="23"/>
        <v/>
      </c>
      <c r="AG119" s="61" t="str">
        <f t="shared" si="24"/>
        <v/>
      </c>
      <c r="AH119" s="61" t="str">
        <f t="shared" si="25"/>
        <v/>
      </c>
      <c r="AI119" s="66" t="str">
        <f t="shared" si="26"/>
        <v/>
      </c>
      <c r="AJ119" s="66" t="str">
        <f t="shared" si="27"/>
        <v/>
      </c>
      <c r="AK119" s="71" t="str">
        <f t="shared" si="28"/>
        <v/>
      </c>
      <c r="AL119" s="64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0"/>
      <c r="BE119" s="10"/>
      <c r="BF119" s="10"/>
      <c r="BG119" s="10"/>
      <c r="BH119" s="10"/>
      <c r="BI119" s="10"/>
      <c r="BJ119" s="10"/>
    </row>
    <row r="120" spans="2:62" ht="24" customHeight="1">
      <c r="B120" s="7">
        <v>49</v>
      </c>
      <c r="C120" s="125"/>
      <c r="D120" s="224"/>
      <c r="E120" s="122"/>
      <c r="F120" s="324"/>
      <c r="G120" s="61" t="str">
        <f t="shared" si="15"/>
        <v/>
      </c>
      <c r="H120" s="30"/>
      <c r="I120" s="327"/>
      <c r="J120" s="74" t="str">
        <f t="shared" si="17"/>
        <v/>
      </c>
      <c r="L120" s="124"/>
      <c r="M120" s="6" t="s">
        <v>6</v>
      </c>
      <c r="N120" s="126"/>
      <c r="O120" s="127"/>
      <c r="P120" s="328"/>
      <c r="Q120" s="123"/>
      <c r="R120" s="31" t="str">
        <f t="shared" si="18"/>
        <v/>
      </c>
      <c r="S120" s="54" t="str">
        <f t="shared" si="19"/>
        <v/>
      </c>
      <c r="U120" s="123"/>
      <c r="V120" s="123"/>
      <c r="W120" s="61" t="str">
        <f t="shared" si="20"/>
        <v/>
      </c>
      <c r="X120" s="327"/>
      <c r="Y120" s="129"/>
      <c r="Z120" s="129"/>
      <c r="AA120" s="129"/>
      <c r="AB120" s="129"/>
      <c r="AC120" s="128"/>
      <c r="AD120" s="294" t="str">
        <f t="shared" si="21"/>
        <v/>
      </c>
      <c r="AE120" s="61" t="str">
        <f t="shared" si="22"/>
        <v/>
      </c>
      <c r="AF120" s="61" t="str">
        <f t="shared" si="23"/>
        <v/>
      </c>
      <c r="AG120" s="61" t="str">
        <f t="shared" si="24"/>
        <v/>
      </c>
      <c r="AH120" s="61" t="str">
        <f t="shared" si="25"/>
        <v/>
      </c>
      <c r="AI120" s="66" t="str">
        <f t="shared" si="26"/>
        <v/>
      </c>
      <c r="AJ120" s="66" t="str">
        <f t="shared" si="27"/>
        <v/>
      </c>
      <c r="AK120" s="71" t="str">
        <f t="shared" si="28"/>
        <v/>
      </c>
      <c r="AL120" s="64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0"/>
      <c r="BE120" s="10"/>
      <c r="BF120" s="10"/>
      <c r="BG120" s="10"/>
      <c r="BH120" s="10"/>
      <c r="BI120" s="10"/>
      <c r="BJ120" s="10"/>
    </row>
    <row r="121" spans="2:62" ht="24" customHeight="1">
      <c r="B121" s="7">
        <v>50</v>
      </c>
      <c r="C121" s="125"/>
      <c r="D121" s="224"/>
      <c r="E121" s="122"/>
      <c r="F121" s="324"/>
      <c r="G121" s="61" t="str">
        <f t="shared" si="15"/>
        <v/>
      </c>
      <c r="H121" s="30" t="str">
        <f t="shared" si="16"/>
        <v>-</v>
      </c>
      <c r="I121" s="327"/>
      <c r="J121" s="74" t="str">
        <f t="shared" si="17"/>
        <v/>
      </c>
      <c r="L121" s="124"/>
      <c r="M121" s="6" t="s">
        <v>6</v>
      </c>
      <c r="N121" s="126"/>
      <c r="O121" s="127"/>
      <c r="P121" s="328"/>
      <c r="Q121" s="123"/>
      <c r="R121" s="31" t="str">
        <f t="shared" si="18"/>
        <v/>
      </c>
      <c r="S121" s="54" t="str">
        <f t="shared" si="19"/>
        <v/>
      </c>
      <c r="U121" s="123"/>
      <c r="V121" s="123"/>
      <c r="W121" s="61" t="str">
        <f t="shared" si="20"/>
        <v/>
      </c>
      <c r="X121" s="327"/>
      <c r="Y121" s="129"/>
      <c r="Z121" s="129"/>
      <c r="AA121" s="129"/>
      <c r="AB121" s="129"/>
      <c r="AC121" s="128"/>
      <c r="AD121" s="294" t="str">
        <f t="shared" si="21"/>
        <v/>
      </c>
      <c r="AE121" s="61" t="str">
        <f t="shared" si="22"/>
        <v/>
      </c>
      <c r="AF121" s="61" t="str">
        <f t="shared" si="23"/>
        <v/>
      </c>
      <c r="AG121" s="61" t="str">
        <f t="shared" si="24"/>
        <v/>
      </c>
      <c r="AH121" s="61" t="str">
        <f t="shared" si="25"/>
        <v/>
      </c>
      <c r="AI121" s="66" t="str">
        <f t="shared" si="26"/>
        <v/>
      </c>
      <c r="AJ121" s="66" t="str">
        <f t="shared" si="27"/>
        <v/>
      </c>
      <c r="AK121" s="71" t="str">
        <f t="shared" si="28"/>
        <v/>
      </c>
      <c r="AL121" s="64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0"/>
      <c r="BE121" s="10"/>
      <c r="BF121" s="10"/>
      <c r="BG121" s="10"/>
      <c r="BH121" s="10"/>
      <c r="BI121" s="10"/>
      <c r="BJ121" s="10"/>
    </row>
    <row r="122" spans="2:62" ht="24" customHeight="1">
      <c r="B122" s="7">
        <v>51</v>
      </c>
      <c r="C122" s="125"/>
      <c r="D122" s="224"/>
      <c r="E122" s="122"/>
      <c r="F122" s="324"/>
      <c r="G122" s="61" t="str">
        <f t="shared" si="15"/>
        <v/>
      </c>
      <c r="H122" s="30" t="str">
        <f t="shared" si="16"/>
        <v>-</v>
      </c>
      <c r="I122" s="327"/>
      <c r="J122" s="74" t="str">
        <f t="shared" si="17"/>
        <v/>
      </c>
      <c r="L122" s="124"/>
      <c r="M122" s="6" t="s">
        <v>6</v>
      </c>
      <c r="N122" s="126"/>
      <c r="O122" s="127"/>
      <c r="P122" s="328"/>
      <c r="Q122" s="123"/>
      <c r="R122" s="31" t="str">
        <f t="shared" si="18"/>
        <v/>
      </c>
      <c r="S122" s="54" t="str">
        <f t="shared" si="19"/>
        <v/>
      </c>
      <c r="U122" s="123"/>
      <c r="V122" s="123"/>
      <c r="W122" s="61" t="str">
        <f t="shared" si="20"/>
        <v/>
      </c>
      <c r="X122" s="327"/>
      <c r="Y122" s="129"/>
      <c r="Z122" s="129"/>
      <c r="AA122" s="129"/>
      <c r="AB122" s="129"/>
      <c r="AC122" s="128"/>
      <c r="AD122" s="294" t="str">
        <f t="shared" si="21"/>
        <v/>
      </c>
      <c r="AE122" s="61" t="str">
        <f t="shared" si="22"/>
        <v/>
      </c>
      <c r="AF122" s="61" t="str">
        <f t="shared" si="23"/>
        <v/>
      </c>
      <c r="AG122" s="61" t="str">
        <f t="shared" si="24"/>
        <v/>
      </c>
      <c r="AH122" s="61" t="str">
        <f t="shared" si="25"/>
        <v/>
      </c>
      <c r="AI122" s="66" t="str">
        <f t="shared" si="26"/>
        <v/>
      </c>
      <c r="AJ122" s="66" t="str">
        <f t="shared" si="27"/>
        <v/>
      </c>
      <c r="AK122" s="71" t="str">
        <f t="shared" si="28"/>
        <v/>
      </c>
      <c r="AL122" s="64"/>
      <c r="AM122" s="129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0"/>
      <c r="BE122" s="10"/>
      <c r="BF122" s="10"/>
      <c r="BG122" s="10"/>
      <c r="BH122" s="10"/>
      <c r="BI122" s="10"/>
      <c r="BJ122" s="10"/>
    </row>
    <row r="123" spans="2:62" ht="24" customHeight="1">
      <c r="B123" s="7">
        <v>52</v>
      </c>
      <c r="C123" s="125"/>
      <c r="D123" s="224"/>
      <c r="E123" s="122"/>
      <c r="F123" s="324"/>
      <c r="G123" s="61" t="str">
        <f t="shared" si="15"/>
        <v/>
      </c>
      <c r="H123" s="30" t="str">
        <f t="shared" si="16"/>
        <v>-</v>
      </c>
      <c r="I123" s="327"/>
      <c r="J123" s="74" t="str">
        <f t="shared" si="17"/>
        <v/>
      </c>
      <c r="L123" s="124"/>
      <c r="M123" s="6" t="s">
        <v>6</v>
      </c>
      <c r="N123" s="126"/>
      <c r="O123" s="127"/>
      <c r="P123" s="328"/>
      <c r="Q123" s="123"/>
      <c r="R123" s="31" t="str">
        <f t="shared" si="18"/>
        <v/>
      </c>
      <c r="S123" s="54" t="str">
        <f t="shared" si="19"/>
        <v/>
      </c>
      <c r="U123" s="123"/>
      <c r="V123" s="123"/>
      <c r="W123" s="61" t="str">
        <f t="shared" si="20"/>
        <v/>
      </c>
      <c r="X123" s="327"/>
      <c r="Y123" s="129"/>
      <c r="Z123" s="129"/>
      <c r="AA123" s="129"/>
      <c r="AB123" s="129"/>
      <c r="AC123" s="128"/>
      <c r="AD123" s="294" t="str">
        <f t="shared" si="21"/>
        <v/>
      </c>
      <c r="AE123" s="61" t="str">
        <f t="shared" si="22"/>
        <v/>
      </c>
      <c r="AF123" s="61" t="str">
        <f t="shared" si="23"/>
        <v/>
      </c>
      <c r="AG123" s="61" t="str">
        <f t="shared" si="24"/>
        <v/>
      </c>
      <c r="AH123" s="61" t="str">
        <f t="shared" si="25"/>
        <v/>
      </c>
      <c r="AI123" s="66" t="str">
        <f t="shared" si="26"/>
        <v/>
      </c>
      <c r="AJ123" s="66" t="str">
        <f t="shared" si="27"/>
        <v/>
      </c>
      <c r="AK123" s="71" t="str">
        <f t="shared" si="28"/>
        <v/>
      </c>
      <c r="AL123" s="64"/>
      <c r="AM123" s="129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0"/>
      <c r="BE123" s="10"/>
      <c r="BF123" s="10"/>
      <c r="BG123" s="10"/>
      <c r="BH123" s="10"/>
      <c r="BI123" s="10"/>
      <c r="BJ123" s="10"/>
    </row>
    <row r="124" spans="2:62" ht="24" customHeight="1">
      <c r="B124" s="7">
        <v>53</v>
      </c>
      <c r="C124" s="125"/>
      <c r="D124" s="224"/>
      <c r="E124" s="122"/>
      <c r="F124" s="324"/>
      <c r="G124" s="61" t="str">
        <f t="shared" si="15"/>
        <v/>
      </c>
      <c r="H124" s="30" t="str">
        <f t="shared" si="16"/>
        <v>-</v>
      </c>
      <c r="I124" s="327"/>
      <c r="J124" s="74" t="str">
        <f t="shared" si="17"/>
        <v/>
      </c>
      <c r="L124" s="124"/>
      <c r="M124" s="6" t="s">
        <v>6</v>
      </c>
      <c r="N124" s="126"/>
      <c r="O124" s="127"/>
      <c r="P124" s="328"/>
      <c r="Q124" s="123"/>
      <c r="R124" s="31" t="str">
        <f t="shared" si="18"/>
        <v/>
      </c>
      <c r="S124" s="54" t="str">
        <f t="shared" si="19"/>
        <v/>
      </c>
      <c r="U124" s="123"/>
      <c r="V124" s="123"/>
      <c r="W124" s="61" t="str">
        <f t="shared" si="20"/>
        <v/>
      </c>
      <c r="X124" s="327"/>
      <c r="Y124" s="129"/>
      <c r="Z124" s="129"/>
      <c r="AA124" s="129"/>
      <c r="AB124" s="129"/>
      <c r="AC124" s="128"/>
      <c r="AD124" s="294" t="str">
        <f t="shared" si="21"/>
        <v/>
      </c>
      <c r="AE124" s="61" t="str">
        <f t="shared" si="22"/>
        <v/>
      </c>
      <c r="AF124" s="61" t="str">
        <f t="shared" si="23"/>
        <v/>
      </c>
      <c r="AG124" s="61" t="str">
        <f t="shared" si="24"/>
        <v/>
      </c>
      <c r="AH124" s="61" t="str">
        <f t="shared" si="25"/>
        <v/>
      </c>
      <c r="AI124" s="66" t="str">
        <f t="shared" si="26"/>
        <v/>
      </c>
      <c r="AJ124" s="66" t="str">
        <f t="shared" si="27"/>
        <v/>
      </c>
      <c r="AK124" s="71" t="str">
        <f t="shared" si="28"/>
        <v/>
      </c>
      <c r="AL124" s="65"/>
      <c r="AM124" s="129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54</v>
      </c>
      <c r="C125" s="125"/>
      <c r="D125" s="224"/>
      <c r="E125" s="122"/>
      <c r="F125" s="324"/>
      <c r="G125" s="61" t="str">
        <f t="shared" si="15"/>
        <v/>
      </c>
      <c r="H125" s="30" t="str">
        <f t="shared" si="16"/>
        <v>-</v>
      </c>
      <c r="I125" s="327"/>
      <c r="J125" s="74" t="str">
        <f t="shared" si="17"/>
        <v/>
      </c>
      <c r="L125" s="124"/>
      <c r="M125" s="6" t="s">
        <v>6</v>
      </c>
      <c r="N125" s="126"/>
      <c r="O125" s="127"/>
      <c r="P125" s="328"/>
      <c r="Q125" s="123"/>
      <c r="R125" s="31" t="str">
        <f t="shared" si="18"/>
        <v/>
      </c>
      <c r="S125" s="54" t="str">
        <f t="shared" si="19"/>
        <v/>
      </c>
      <c r="U125" s="123"/>
      <c r="V125" s="123"/>
      <c r="W125" s="61" t="str">
        <f t="shared" si="20"/>
        <v/>
      </c>
      <c r="X125" s="327"/>
      <c r="Y125" s="129"/>
      <c r="Z125" s="129"/>
      <c r="AA125" s="129"/>
      <c r="AB125" s="129"/>
      <c r="AC125" s="128"/>
      <c r="AD125" s="294" t="str">
        <f t="shared" si="21"/>
        <v/>
      </c>
      <c r="AE125" s="61" t="str">
        <f t="shared" si="22"/>
        <v/>
      </c>
      <c r="AF125" s="61" t="str">
        <f t="shared" si="23"/>
        <v/>
      </c>
      <c r="AG125" s="61" t="str">
        <f t="shared" si="24"/>
        <v/>
      </c>
      <c r="AH125" s="61" t="str">
        <f t="shared" si="25"/>
        <v/>
      </c>
      <c r="AI125" s="66" t="str">
        <f t="shared" si="26"/>
        <v/>
      </c>
      <c r="AJ125" s="66" t="str">
        <f t="shared" si="27"/>
        <v/>
      </c>
      <c r="AK125" s="71" t="str">
        <f t="shared" si="28"/>
        <v/>
      </c>
      <c r="AL125" s="65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55</v>
      </c>
      <c r="C126" s="125"/>
      <c r="D126" s="224"/>
      <c r="E126" s="122"/>
      <c r="F126" s="324"/>
      <c r="G126" s="61" t="str">
        <f t="shared" si="15"/>
        <v/>
      </c>
      <c r="H126" s="30" t="str">
        <f t="shared" si="16"/>
        <v>-</v>
      </c>
      <c r="I126" s="327"/>
      <c r="J126" s="74" t="str">
        <f t="shared" si="17"/>
        <v/>
      </c>
      <c r="L126" s="124"/>
      <c r="M126" s="6" t="s">
        <v>6</v>
      </c>
      <c r="N126" s="126"/>
      <c r="O126" s="127"/>
      <c r="P126" s="328"/>
      <c r="Q126" s="123"/>
      <c r="R126" s="31" t="str">
        <f t="shared" si="18"/>
        <v/>
      </c>
      <c r="S126" s="54" t="str">
        <f t="shared" si="19"/>
        <v/>
      </c>
      <c r="U126" s="123"/>
      <c r="V126" s="123"/>
      <c r="W126" s="61" t="str">
        <f t="shared" si="20"/>
        <v/>
      </c>
      <c r="X126" s="327"/>
      <c r="Y126" s="129"/>
      <c r="Z126" s="129"/>
      <c r="AA126" s="129"/>
      <c r="AB126" s="129"/>
      <c r="AC126" s="128"/>
      <c r="AD126" s="294" t="str">
        <f t="shared" si="21"/>
        <v/>
      </c>
      <c r="AE126" s="61" t="str">
        <f t="shared" si="22"/>
        <v/>
      </c>
      <c r="AF126" s="61" t="str">
        <f t="shared" si="23"/>
        <v/>
      </c>
      <c r="AG126" s="61" t="str">
        <f t="shared" si="24"/>
        <v/>
      </c>
      <c r="AH126" s="61" t="str">
        <f t="shared" si="25"/>
        <v/>
      </c>
      <c r="AI126" s="66" t="str">
        <f t="shared" si="26"/>
        <v/>
      </c>
      <c r="AJ126" s="66" t="str">
        <f t="shared" si="27"/>
        <v/>
      </c>
      <c r="AK126" s="71" t="str">
        <f t="shared" si="28"/>
        <v/>
      </c>
      <c r="AL126" s="65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251"/>
      <c r="BE126" s="251"/>
      <c r="BF126" s="251"/>
      <c r="BG126" s="246"/>
      <c r="BH126" s="246"/>
      <c r="BI126" s="246"/>
      <c r="BJ126" s="246"/>
    </row>
    <row r="127" spans="2:62" ht="24" customHeight="1">
      <c r="B127" s="7">
        <v>56</v>
      </c>
      <c r="C127" s="125"/>
      <c r="D127" s="224"/>
      <c r="E127" s="122"/>
      <c r="F127" s="324"/>
      <c r="G127" s="61" t="str">
        <f t="shared" si="15"/>
        <v/>
      </c>
      <c r="H127" s="30" t="str">
        <f t="shared" si="16"/>
        <v>-</v>
      </c>
      <c r="I127" s="327"/>
      <c r="J127" s="74" t="str">
        <f t="shared" si="17"/>
        <v/>
      </c>
      <c r="L127" s="124"/>
      <c r="M127" s="6" t="s">
        <v>6</v>
      </c>
      <c r="N127" s="126"/>
      <c r="O127" s="127"/>
      <c r="P127" s="328"/>
      <c r="Q127" s="123"/>
      <c r="R127" s="31" t="str">
        <f t="shared" si="18"/>
        <v/>
      </c>
      <c r="S127" s="54" t="str">
        <f t="shared" si="19"/>
        <v/>
      </c>
      <c r="U127" s="123"/>
      <c r="V127" s="123"/>
      <c r="W127" s="61" t="str">
        <f t="shared" si="20"/>
        <v/>
      </c>
      <c r="X127" s="327"/>
      <c r="Y127" s="129"/>
      <c r="Z127" s="129"/>
      <c r="AA127" s="129"/>
      <c r="AB127" s="129"/>
      <c r="AC127" s="128"/>
      <c r="AD127" s="294" t="str">
        <f t="shared" si="21"/>
        <v/>
      </c>
      <c r="AE127" s="61" t="str">
        <f t="shared" si="22"/>
        <v/>
      </c>
      <c r="AF127" s="61" t="str">
        <f t="shared" si="23"/>
        <v/>
      </c>
      <c r="AG127" s="61" t="str">
        <f t="shared" si="24"/>
        <v/>
      </c>
      <c r="AH127" s="61" t="str">
        <f t="shared" si="25"/>
        <v/>
      </c>
      <c r="AI127" s="66" t="str">
        <f t="shared" si="26"/>
        <v/>
      </c>
      <c r="AJ127" s="66" t="str">
        <f t="shared" si="27"/>
        <v/>
      </c>
      <c r="AK127" s="71" t="str">
        <f t="shared" si="28"/>
        <v/>
      </c>
      <c r="AL127" s="65"/>
      <c r="AM127" s="129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252"/>
      <c r="BE127" s="252"/>
      <c r="BF127" s="252"/>
      <c r="BG127" s="10"/>
      <c r="BH127" s="10"/>
      <c r="BI127" s="10"/>
      <c r="BJ127" s="10"/>
    </row>
    <row r="128" spans="2:62" ht="24" customHeight="1">
      <c r="B128" s="7">
        <v>57</v>
      </c>
      <c r="C128" s="125"/>
      <c r="D128" s="224"/>
      <c r="E128" s="122"/>
      <c r="F128" s="324"/>
      <c r="G128" s="61" t="str">
        <f t="shared" si="15"/>
        <v/>
      </c>
      <c r="H128" s="30" t="str">
        <f t="shared" si="16"/>
        <v>-</v>
      </c>
      <c r="I128" s="328"/>
      <c r="J128" s="74" t="str">
        <f t="shared" si="17"/>
        <v/>
      </c>
      <c r="L128" s="124"/>
      <c r="M128" s="6" t="s">
        <v>6</v>
      </c>
      <c r="N128" s="126"/>
      <c r="O128" s="127"/>
      <c r="P128" s="328"/>
      <c r="Q128" s="123"/>
      <c r="R128" s="31" t="str">
        <f t="shared" si="18"/>
        <v/>
      </c>
      <c r="S128" s="54" t="str">
        <f t="shared" si="19"/>
        <v/>
      </c>
      <c r="U128" s="123"/>
      <c r="V128" s="123"/>
      <c r="W128" s="61" t="str">
        <f t="shared" si="20"/>
        <v/>
      </c>
      <c r="X128" s="327"/>
      <c r="Y128" s="129"/>
      <c r="Z128" s="129"/>
      <c r="AA128" s="129"/>
      <c r="AB128" s="129"/>
      <c r="AC128" s="128"/>
      <c r="AD128" s="294" t="str">
        <f t="shared" si="21"/>
        <v/>
      </c>
      <c r="AE128" s="61" t="str">
        <f t="shared" si="22"/>
        <v/>
      </c>
      <c r="AF128" s="61" t="str">
        <f t="shared" si="23"/>
        <v/>
      </c>
      <c r="AG128" s="61" t="str">
        <f t="shared" si="24"/>
        <v/>
      </c>
      <c r="AH128" s="61" t="str">
        <f t="shared" si="25"/>
        <v/>
      </c>
      <c r="AI128" s="66" t="str">
        <f t="shared" si="26"/>
        <v/>
      </c>
      <c r="AJ128" s="66" t="str">
        <f t="shared" si="27"/>
        <v/>
      </c>
      <c r="AK128" s="71" t="str">
        <f t="shared" si="28"/>
        <v/>
      </c>
      <c r="AL128" s="65"/>
      <c r="AM128" s="129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254"/>
      <c r="BE128" s="249"/>
      <c r="BF128" s="250"/>
      <c r="BG128" s="10"/>
      <c r="BH128" s="10"/>
      <c r="BI128" s="10"/>
      <c r="BJ128" s="10"/>
    </row>
    <row r="129" spans="2:62" ht="24" customHeight="1">
      <c r="B129" s="7">
        <v>58</v>
      </c>
      <c r="C129" s="125"/>
      <c r="D129" s="224"/>
      <c r="E129" s="122"/>
      <c r="F129" s="324"/>
      <c r="G129" s="61" t="str">
        <f t="shared" si="15"/>
        <v/>
      </c>
      <c r="H129" s="30" t="str">
        <f t="shared" si="16"/>
        <v>-</v>
      </c>
      <c r="I129" s="328"/>
      <c r="J129" s="74" t="str">
        <f t="shared" si="17"/>
        <v/>
      </c>
      <c r="L129" s="124"/>
      <c r="M129" s="6" t="s">
        <v>6</v>
      </c>
      <c r="N129" s="126"/>
      <c r="O129" s="127"/>
      <c r="P129" s="328"/>
      <c r="Q129" s="123"/>
      <c r="R129" s="31" t="str">
        <f t="shared" si="18"/>
        <v/>
      </c>
      <c r="S129" s="54" t="str">
        <f t="shared" si="19"/>
        <v/>
      </c>
      <c r="U129" s="123"/>
      <c r="V129" s="123"/>
      <c r="W129" s="61" t="str">
        <f t="shared" si="20"/>
        <v/>
      </c>
      <c r="X129" s="327"/>
      <c r="Y129" s="129"/>
      <c r="Z129" s="129"/>
      <c r="AA129" s="129"/>
      <c r="AB129" s="129"/>
      <c r="AC129" s="128"/>
      <c r="AD129" s="294" t="str">
        <f t="shared" si="21"/>
        <v/>
      </c>
      <c r="AE129" s="61" t="str">
        <f t="shared" si="22"/>
        <v/>
      </c>
      <c r="AF129" s="61" t="str">
        <f t="shared" si="23"/>
        <v/>
      </c>
      <c r="AG129" s="61" t="str">
        <f t="shared" si="24"/>
        <v/>
      </c>
      <c r="AH129" s="61" t="str">
        <f t="shared" si="25"/>
        <v/>
      </c>
      <c r="AI129" s="66" t="str">
        <f t="shared" si="26"/>
        <v/>
      </c>
      <c r="AJ129" s="66" t="str">
        <f t="shared" si="27"/>
        <v/>
      </c>
      <c r="AK129" s="71" t="str">
        <f t="shared" si="28"/>
        <v/>
      </c>
      <c r="AL129" s="65"/>
      <c r="AM129" s="129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254"/>
      <c r="BE129" s="249"/>
      <c r="BF129" s="250"/>
      <c r="BG129" s="10"/>
      <c r="BH129" s="10"/>
      <c r="BI129" s="10"/>
      <c r="BJ129" s="10"/>
    </row>
    <row r="130" spans="2:62" ht="24" customHeight="1">
      <c r="B130" s="7">
        <v>59</v>
      </c>
      <c r="C130" s="125"/>
      <c r="D130" s="224"/>
      <c r="E130" s="122"/>
      <c r="F130" s="324"/>
      <c r="G130" s="61" t="str">
        <f t="shared" si="15"/>
        <v/>
      </c>
      <c r="H130" s="30" t="str">
        <f t="shared" si="16"/>
        <v>-</v>
      </c>
      <c r="I130" s="328"/>
      <c r="J130" s="74" t="str">
        <f t="shared" si="17"/>
        <v/>
      </c>
      <c r="L130" s="124"/>
      <c r="M130" s="6" t="s">
        <v>6</v>
      </c>
      <c r="N130" s="126"/>
      <c r="O130" s="127"/>
      <c r="P130" s="328"/>
      <c r="Q130" s="123"/>
      <c r="R130" s="31" t="str">
        <f t="shared" si="18"/>
        <v/>
      </c>
      <c r="S130" s="54" t="str">
        <f t="shared" si="19"/>
        <v/>
      </c>
      <c r="U130" s="123"/>
      <c r="V130" s="123"/>
      <c r="W130" s="61" t="str">
        <f t="shared" si="20"/>
        <v/>
      </c>
      <c r="X130" s="327"/>
      <c r="Y130" s="129"/>
      <c r="Z130" s="129"/>
      <c r="AA130" s="129"/>
      <c r="AB130" s="129"/>
      <c r="AC130" s="128"/>
      <c r="AD130" s="294" t="str">
        <f t="shared" si="21"/>
        <v/>
      </c>
      <c r="AE130" s="61" t="str">
        <f t="shared" si="22"/>
        <v/>
      </c>
      <c r="AF130" s="61" t="str">
        <f t="shared" si="23"/>
        <v/>
      </c>
      <c r="AG130" s="61" t="str">
        <f t="shared" si="24"/>
        <v/>
      </c>
      <c r="AH130" s="61" t="str">
        <f t="shared" si="25"/>
        <v/>
      </c>
      <c r="AI130" s="66" t="str">
        <f t="shared" si="26"/>
        <v/>
      </c>
      <c r="AJ130" s="66" t="str">
        <f t="shared" si="27"/>
        <v/>
      </c>
      <c r="AK130" s="71" t="str">
        <f t="shared" si="28"/>
        <v/>
      </c>
      <c r="AL130" s="65"/>
      <c r="AM130" s="129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254"/>
      <c r="BE130" s="249"/>
      <c r="BF130" s="250"/>
      <c r="BG130" s="10"/>
      <c r="BH130" s="10"/>
      <c r="BI130" s="10"/>
      <c r="BJ130" s="10"/>
    </row>
    <row r="131" spans="2:62" ht="24" customHeight="1">
      <c r="B131" s="7">
        <v>60</v>
      </c>
      <c r="C131" s="125"/>
      <c r="D131" s="224"/>
      <c r="E131" s="122"/>
      <c r="F131" s="324"/>
      <c r="G131" s="61" t="str">
        <f t="shared" si="15"/>
        <v/>
      </c>
      <c r="H131" s="30" t="str">
        <f t="shared" si="16"/>
        <v>-</v>
      </c>
      <c r="I131" s="328"/>
      <c r="J131" s="74" t="str">
        <f t="shared" si="17"/>
        <v/>
      </c>
      <c r="L131" s="124"/>
      <c r="M131" s="6" t="s">
        <v>6</v>
      </c>
      <c r="N131" s="126"/>
      <c r="O131" s="127"/>
      <c r="P131" s="328"/>
      <c r="Q131" s="123"/>
      <c r="R131" s="31" t="str">
        <f t="shared" si="18"/>
        <v/>
      </c>
      <c r="S131" s="54" t="str">
        <f t="shared" si="19"/>
        <v/>
      </c>
      <c r="U131" s="123"/>
      <c r="V131" s="123"/>
      <c r="W131" s="61" t="str">
        <f t="shared" si="20"/>
        <v/>
      </c>
      <c r="X131" s="327"/>
      <c r="Y131" s="129"/>
      <c r="Z131" s="129"/>
      <c r="AA131" s="129"/>
      <c r="AB131" s="129"/>
      <c r="AC131" s="128"/>
      <c r="AD131" s="294" t="str">
        <f t="shared" si="21"/>
        <v/>
      </c>
      <c r="AE131" s="61" t="str">
        <f t="shared" si="22"/>
        <v/>
      </c>
      <c r="AF131" s="61" t="str">
        <f t="shared" si="23"/>
        <v/>
      </c>
      <c r="AG131" s="61" t="str">
        <f t="shared" si="24"/>
        <v/>
      </c>
      <c r="AH131" s="61" t="str">
        <f t="shared" si="25"/>
        <v/>
      </c>
      <c r="AI131" s="66" t="str">
        <f t="shared" si="26"/>
        <v/>
      </c>
      <c r="AJ131" s="66" t="str">
        <f t="shared" si="27"/>
        <v/>
      </c>
      <c r="AK131" s="71" t="str">
        <f t="shared" si="28"/>
        <v/>
      </c>
      <c r="AL131" s="65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254"/>
      <c r="BE131" s="251"/>
      <c r="BF131" s="252"/>
      <c r="BG131" s="10"/>
      <c r="BH131" s="10"/>
      <c r="BI131" s="10"/>
      <c r="BJ131" s="10"/>
    </row>
    <row r="132" spans="2:62" ht="24" customHeight="1">
      <c r="B132" s="420" t="s">
        <v>235</v>
      </c>
      <c r="C132" s="431"/>
      <c r="D132" s="28">
        <f>60-COUNTBLANK(C72:C131)</f>
        <v>0</v>
      </c>
      <c r="E132" s="54">
        <f>SUM(E72:E131)</f>
        <v>0</v>
      </c>
      <c r="F132" s="325">
        <f>SUM(F72:F131)</f>
        <v>0</v>
      </c>
      <c r="G132" s="54" t="e">
        <f>IF(F132="","",E132/(F132/60))</f>
        <v>#DIV/0!</v>
      </c>
      <c r="H132" s="14"/>
      <c r="I132" s="329" t="e">
        <f>AVERAGE(I72:I131)</f>
        <v>#DIV/0!</v>
      </c>
      <c r="J132" s="74">
        <f>SUM(J72:J131)</f>
        <v>0</v>
      </c>
      <c r="L132" s="9"/>
      <c r="M132" s="9"/>
      <c r="N132" s="9"/>
      <c r="O132" s="7">
        <f>SUM(O72:O131)</f>
        <v>0</v>
      </c>
      <c r="P132" s="331">
        <f>SUM(P72:P131)</f>
        <v>0</v>
      </c>
      <c r="Q132" s="54">
        <f>SUM(Q72:Q131)</f>
        <v>0</v>
      </c>
      <c r="R132" s="54">
        <f>SUM(R72:R131)</f>
        <v>0</v>
      </c>
      <c r="S132" s="54" t="e">
        <f>IF(R132="","",Q132/(R132/60))</f>
        <v>#DIV/0!</v>
      </c>
      <c r="U132" s="54">
        <f>SUM(U72:U131)</f>
        <v>0</v>
      </c>
      <c r="V132" s="54">
        <f>SUM(V72:V131)</f>
        <v>0</v>
      </c>
      <c r="W132" s="54">
        <f>SUM(W72:W131)</f>
        <v>0</v>
      </c>
      <c r="X132" s="331"/>
      <c r="Y132" s="54">
        <f t="shared" ref="Y132:AH132" si="29">SUM(Y72:Y131)</f>
        <v>0</v>
      </c>
      <c r="Z132" s="54">
        <f t="shared" si="29"/>
        <v>0</v>
      </c>
      <c r="AA132" s="54">
        <f t="shared" si="29"/>
        <v>0</v>
      </c>
      <c r="AB132" s="54">
        <f t="shared" si="29"/>
        <v>0</v>
      </c>
      <c r="AC132" s="54">
        <f t="shared" si="29"/>
        <v>0</v>
      </c>
      <c r="AD132" s="7">
        <f t="shared" si="29"/>
        <v>0</v>
      </c>
      <c r="AE132" s="54">
        <f t="shared" si="29"/>
        <v>0</v>
      </c>
      <c r="AF132" s="54">
        <f t="shared" si="29"/>
        <v>0</v>
      </c>
      <c r="AG132" s="54">
        <f t="shared" si="29"/>
        <v>0</v>
      </c>
      <c r="AH132" s="54">
        <f t="shared" si="29"/>
        <v>0</v>
      </c>
      <c r="AI132" s="67" t="e">
        <f>AH132/W132</f>
        <v>#DIV/0!</v>
      </c>
      <c r="AJ132" s="67" t="e">
        <f>(AH132+AG132)/W132</f>
        <v>#DIV/0!</v>
      </c>
      <c r="AK132" s="72"/>
      <c r="AL132" s="65"/>
      <c r="AM132" s="7">
        <f>SUM(AM72:AM131)</f>
        <v>0</v>
      </c>
      <c r="AN132" s="7">
        <f t="shared" ref="AN132:BB132" si="30">SUM(AN72:AN131)</f>
        <v>0</v>
      </c>
      <c r="AO132" s="7">
        <f t="shared" si="30"/>
        <v>0</v>
      </c>
      <c r="AP132" s="7">
        <f t="shared" si="30"/>
        <v>0</v>
      </c>
      <c r="AQ132" s="7">
        <f t="shared" si="30"/>
        <v>0</v>
      </c>
      <c r="AR132" s="7">
        <f t="shared" si="30"/>
        <v>0</v>
      </c>
      <c r="AS132" s="7">
        <f t="shared" si="30"/>
        <v>0</v>
      </c>
      <c r="AT132" s="7">
        <f t="shared" si="30"/>
        <v>0</v>
      </c>
      <c r="AU132" s="7">
        <f t="shared" si="30"/>
        <v>0</v>
      </c>
      <c r="AV132" s="7">
        <f t="shared" si="30"/>
        <v>0</v>
      </c>
      <c r="AW132" s="7">
        <f t="shared" si="30"/>
        <v>0</v>
      </c>
      <c r="AX132" s="7">
        <f t="shared" si="30"/>
        <v>0</v>
      </c>
      <c r="AY132" s="7">
        <f t="shared" si="30"/>
        <v>0</v>
      </c>
      <c r="AZ132" s="7">
        <f t="shared" si="30"/>
        <v>0</v>
      </c>
      <c r="BA132" s="7">
        <f t="shared" si="30"/>
        <v>0</v>
      </c>
      <c r="BB132" s="7">
        <f t="shared" si="30"/>
        <v>0</v>
      </c>
      <c r="BC132" s="7">
        <f>SUM(BC72:BC131)</f>
        <v>0</v>
      </c>
      <c r="BD132" s="254"/>
      <c r="BE132" s="247"/>
      <c r="BF132" s="247"/>
      <c r="BG132" s="10"/>
      <c r="BH132" s="10"/>
      <c r="BI132" s="10"/>
      <c r="BJ132" s="10"/>
    </row>
    <row r="133" spans="2:62" s="10" customFormat="1" ht="24" customHeight="1">
      <c r="B133" s="13"/>
      <c r="C133" s="120"/>
      <c r="D133" s="13"/>
      <c r="E133" s="13"/>
      <c r="F133" s="326"/>
      <c r="G133" s="13"/>
      <c r="I133" s="330"/>
      <c r="L133" s="11"/>
      <c r="M133" s="11"/>
      <c r="N133" s="11"/>
      <c r="O133" s="11"/>
      <c r="P133" s="332"/>
      <c r="Q133" s="13"/>
      <c r="R133" s="108" t="str">
        <f>IF(480&gt;=R132,"0",IF(480&lt;=R132,(R132),"")-480)</f>
        <v>0</v>
      </c>
      <c r="S133" s="13"/>
      <c r="V133">
        <f>COUNTIF(V72:V131,"&gt;1")</f>
        <v>0</v>
      </c>
      <c r="X133" s="330"/>
      <c r="AK133" s="70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254"/>
      <c r="BE133" s="247"/>
      <c r="BF133" s="247"/>
    </row>
    <row r="134" spans="2:62" ht="24" customHeight="1">
      <c r="B134" s="7">
        <v>1</v>
      </c>
      <c r="C134" s="125"/>
      <c r="D134" s="224"/>
      <c r="E134" s="122"/>
      <c r="F134" s="324"/>
      <c r="G134" s="61" t="str">
        <f>IF(F134="","",E134/(F134/60))</f>
        <v/>
      </c>
      <c r="H134" s="30" t="str">
        <f>CONCATENATE(C134,"-",D134)</f>
        <v>-</v>
      </c>
      <c r="I134" s="327"/>
      <c r="J134" s="74" t="str">
        <f>IF(I134="","",I134*Q134)</f>
        <v/>
      </c>
      <c r="L134" s="124"/>
      <c r="M134" s="6" t="s">
        <v>6</v>
      </c>
      <c r="N134" s="126"/>
      <c r="O134" s="127"/>
      <c r="P134" s="328"/>
      <c r="Q134" s="123"/>
      <c r="R134" s="31" t="str">
        <f>IF(L134="","",IF((N134-L134)*1440&lt;0,(N134-L134)*1440+1440,(N134-L134)*1440)-(AM134+AS134+AT134+BB134+BC134))</f>
        <v/>
      </c>
      <c r="S134" s="54" t="str">
        <f>IF(R134="","",Q134/(R134/60))</f>
        <v/>
      </c>
      <c r="U134" s="123"/>
      <c r="V134" s="123"/>
      <c r="W134" s="61" t="str">
        <f>IF(C134="","",U134-V134)</f>
        <v/>
      </c>
      <c r="X134" s="327"/>
      <c r="Y134" s="129"/>
      <c r="Z134" s="129"/>
      <c r="AA134" s="129"/>
      <c r="AB134" s="129"/>
      <c r="AC134" s="128"/>
      <c r="AD134" s="294" t="str">
        <f>IF(C134="","",SUM(AA134:AC134))</f>
        <v/>
      </c>
      <c r="AE134" s="61" t="str">
        <f>IF(C134="","",Y134*X134)</f>
        <v/>
      </c>
      <c r="AF134" s="61" t="str">
        <f>IF(C134="","",Z134*X134)</f>
        <v/>
      </c>
      <c r="AG134" s="61" t="str">
        <f>IF(C134="","",AD134*X134)</f>
        <v/>
      </c>
      <c r="AH134" s="61" t="str">
        <f>IF(C134="","",Q134*X134)</f>
        <v/>
      </c>
      <c r="AI134" s="66" t="str">
        <f>IF(C134="","",AH134/W134)</f>
        <v/>
      </c>
      <c r="AJ134" s="66" t="str">
        <f>IF(C134="","",(AH134+AG134+AF134+AE134)/W134)</f>
        <v/>
      </c>
      <c r="AK134" s="71" t="str">
        <f>IF(C134="","",IF(AJ134&lt;0.95,"NG",IF(AJ134&gt;1.05,"NG","")))</f>
        <v/>
      </c>
      <c r="AL134" s="64"/>
      <c r="AM134" s="130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247"/>
      <c r="BE134" s="10"/>
      <c r="BF134" s="10"/>
      <c r="BG134" s="69"/>
      <c r="BH134" s="10"/>
      <c r="BI134" s="10"/>
      <c r="BJ134" s="10"/>
    </row>
    <row r="135" spans="2:62" ht="24" customHeight="1">
      <c r="B135" s="7">
        <v>2</v>
      </c>
      <c r="C135" s="125"/>
      <c r="D135" s="224"/>
      <c r="E135" s="122"/>
      <c r="F135" s="324"/>
      <c r="G135" s="61" t="str">
        <f t="shared" ref="G135:G193" si="31">IF(F135="","",E135/(F135/60))</f>
        <v/>
      </c>
      <c r="H135" s="30" t="str">
        <f t="shared" ref="H135:H193" si="32">CONCATENATE(C135,"-",D135)</f>
        <v>-</v>
      </c>
      <c r="I135" s="327"/>
      <c r="J135" s="74" t="str">
        <f t="shared" ref="J135:J193" si="33">IF(I135="","",I135*Q135)</f>
        <v/>
      </c>
      <c r="L135" s="124"/>
      <c r="M135" s="6" t="s">
        <v>6</v>
      </c>
      <c r="N135" s="126"/>
      <c r="O135" s="127"/>
      <c r="P135" s="328"/>
      <c r="Q135" s="123"/>
      <c r="R135" s="31" t="str">
        <f t="shared" ref="R135:R193" si="34">IF(L135="","",IF((N135-L135)*1440&lt;0,(N135-L135)*1440+1440,(N135-L135)*1440)-(AM135+AS135+AT135+BB135+BC135))</f>
        <v/>
      </c>
      <c r="S135" s="54" t="str">
        <f t="shared" ref="S135:S193" si="35">IF(R135="","",Q135/(R135/60))</f>
        <v/>
      </c>
      <c r="U135" s="123"/>
      <c r="V135" s="123"/>
      <c r="W135" s="61" t="str">
        <f t="shared" ref="W135:W193" si="36">IF(C135="","",U135-V135)</f>
        <v/>
      </c>
      <c r="X135" s="327"/>
      <c r="Y135" s="129"/>
      <c r="Z135" s="129"/>
      <c r="AA135" s="129"/>
      <c r="AB135" s="129"/>
      <c r="AC135" s="128"/>
      <c r="AD135" s="294" t="str">
        <f t="shared" ref="AD135:AD193" si="37">IF(C135="","",SUM(AA135:AC135))</f>
        <v/>
      </c>
      <c r="AE135" s="61" t="str">
        <f t="shared" ref="AE135:AE193" si="38">IF(C135="","",Y135*X135)</f>
        <v/>
      </c>
      <c r="AF135" s="61" t="str">
        <f t="shared" ref="AF135:AF193" si="39">IF(C135="","",Z135*X135)</f>
        <v/>
      </c>
      <c r="AG135" s="61" t="str">
        <f t="shared" ref="AG135:AG193" si="40">IF(C135="","",AD135*X135)</f>
        <v/>
      </c>
      <c r="AH135" s="61" t="str">
        <f t="shared" ref="AH135:AH193" si="41">IF(C135="","",Q135*X135)</f>
        <v/>
      </c>
      <c r="AI135" s="66" t="str">
        <f t="shared" ref="AI135:AI193" si="42">IF(C135="","",AH135/W135)</f>
        <v/>
      </c>
      <c r="AJ135" s="66" t="str">
        <f t="shared" ref="AJ135:AJ193" si="43">IF(C135="","",(AH135+AG135+AF135+AE135)/W135)</f>
        <v/>
      </c>
      <c r="AK135" s="71" t="str">
        <f t="shared" ref="AK135:AK193" si="44">IF(C135="","",IF(AJ135&lt;0.95,"NG",IF(AJ135&gt;1.05,"NG","")))</f>
        <v/>
      </c>
      <c r="AL135" s="64"/>
      <c r="AM135" s="130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247"/>
      <c r="BE135" s="10"/>
      <c r="BF135" s="10"/>
      <c r="BG135" s="248"/>
      <c r="BH135" s="248"/>
      <c r="BI135" s="248"/>
      <c r="BJ135" s="248"/>
    </row>
    <row r="136" spans="2:62" ht="24" customHeight="1">
      <c r="B136" s="7">
        <v>3</v>
      </c>
      <c r="C136" s="125"/>
      <c r="D136" s="224"/>
      <c r="E136" s="122"/>
      <c r="F136" s="324"/>
      <c r="G136" s="61" t="str">
        <f t="shared" si="31"/>
        <v/>
      </c>
      <c r="H136" s="30" t="str">
        <f t="shared" si="32"/>
        <v>-</v>
      </c>
      <c r="I136" s="327"/>
      <c r="J136" s="74" t="str">
        <f t="shared" si="33"/>
        <v/>
      </c>
      <c r="L136" s="124"/>
      <c r="M136" s="6" t="s">
        <v>6</v>
      </c>
      <c r="N136" s="126"/>
      <c r="O136" s="127"/>
      <c r="P136" s="328"/>
      <c r="Q136" s="123"/>
      <c r="R136" s="31" t="str">
        <f t="shared" si="34"/>
        <v/>
      </c>
      <c r="S136" s="54" t="str">
        <f t="shared" si="35"/>
        <v/>
      </c>
      <c r="U136" s="123"/>
      <c r="V136" s="123"/>
      <c r="W136" s="61" t="str">
        <f t="shared" si="36"/>
        <v/>
      </c>
      <c r="X136" s="327"/>
      <c r="Y136" s="129"/>
      <c r="Z136" s="129"/>
      <c r="AA136" s="129"/>
      <c r="AB136" s="129"/>
      <c r="AC136" s="128"/>
      <c r="AD136" s="294" t="str">
        <f t="shared" si="37"/>
        <v/>
      </c>
      <c r="AE136" s="61" t="str">
        <f t="shared" si="38"/>
        <v/>
      </c>
      <c r="AF136" s="61" t="str">
        <f t="shared" si="39"/>
        <v/>
      </c>
      <c r="AG136" s="61" t="str">
        <f t="shared" si="40"/>
        <v/>
      </c>
      <c r="AH136" s="61" t="str">
        <f t="shared" si="41"/>
        <v/>
      </c>
      <c r="AI136" s="66" t="str">
        <f t="shared" si="42"/>
        <v/>
      </c>
      <c r="AJ136" s="66" t="str">
        <f t="shared" si="43"/>
        <v/>
      </c>
      <c r="AK136" s="71" t="str">
        <f t="shared" si="44"/>
        <v/>
      </c>
      <c r="AL136" s="65"/>
      <c r="AM136" s="131"/>
      <c r="AN136" s="129"/>
      <c r="AO136" s="129"/>
      <c r="AP136" s="131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254"/>
      <c r="BE136" s="249"/>
      <c r="BF136" s="247"/>
      <c r="BG136" s="10"/>
      <c r="BH136" s="10"/>
      <c r="BI136" s="10"/>
      <c r="BJ136" s="10"/>
    </row>
    <row r="137" spans="2:62" ht="24" customHeight="1">
      <c r="B137" s="7">
        <v>4</v>
      </c>
      <c r="C137" s="125"/>
      <c r="D137" s="224"/>
      <c r="E137" s="122"/>
      <c r="F137" s="324"/>
      <c r="G137" s="61" t="str">
        <f t="shared" si="31"/>
        <v/>
      </c>
      <c r="H137" s="30" t="str">
        <f t="shared" si="32"/>
        <v>-</v>
      </c>
      <c r="I137" s="327"/>
      <c r="J137" s="74" t="str">
        <f t="shared" si="33"/>
        <v/>
      </c>
      <c r="L137" s="124"/>
      <c r="M137" s="6" t="s">
        <v>6</v>
      </c>
      <c r="N137" s="126"/>
      <c r="O137" s="127"/>
      <c r="P137" s="328"/>
      <c r="Q137" s="123"/>
      <c r="R137" s="31" t="str">
        <f t="shared" si="34"/>
        <v/>
      </c>
      <c r="S137" s="54" t="str">
        <f t="shared" si="35"/>
        <v/>
      </c>
      <c r="U137" s="123"/>
      <c r="V137" s="123"/>
      <c r="W137" s="61" t="str">
        <f t="shared" si="36"/>
        <v/>
      </c>
      <c r="X137" s="327"/>
      <c r="Y137" s="129"/>
      <c r="Z137" s="129"/>
      <c r="AA137" s="129"/>
      <c r="AB137" s="129"/>
      <c r="AC137" s="128"/>
      <c r="AD137" s="294" t="str">
        <f t="shared" si="37"/>
        <v/>
      </c>
      <c r="AE137" s="61" t="str">
        <f t="shared" si="38"/>
        <v/>
      </c>
      <c r="AF137" s="61" t="str">
        <f t="shared" si="39"/>
        <v/>
      </c>
      <c r="AG137" s="61" t="str">
        <f t="shared" si="40"/>
        <v/>
      </c>
      <c r="AH137" s="61" t="str">
        <f t="shared" si="41"/>
        <v/>
      </c>
      <c r="AI137" s="66" t="str">
        <f t="shared" si="42"/>
        <v/>
      </c>
      <c r="AJ137" s="66" t="str">
        <f t="shared" si="43"/>
        <v/>
      </c>
      <c r="AK137" s="71" t="str">
        <f t="shared" si="44"/>
        <v/>
      </c>
      <c r="AL137" s="65"/>
      <c r="AM137" s="129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254"/>
      <c r="BE137" s="249"/>
      <c r="BF137" s="247"/>
      <c r="BG137" s="10"/>
      <c r="BH137" s="10"/>
      <c r="BI137" s="10"/>
      <c r="BJ137" s="10"/>
    </row>
    <row r="138" spans="2:62" ht="24" customHeight="1">
      <c r="B138" s="7">
        <v>5</v>
      </c>
      <c r="C138" s="125"/>
      <c r="D138" s="224"/>
      <c r="E138" s="122"/>
      <c r="F138" s="324"/>
      <c r="G138" s="61" t="str">
        <f t="shared" si="31"/>
        <v/>
      </c>
      <c r="H138" s="30" t="str">
        <f t="shared" si="32"/>
        <v>-</v>
      </c>
      <c r="I138" s="327"/>
      <c r="J138" s="74" t="str">
        <f t="shared" si="33"/>
        <v/>
      </c>
      <c r="L138" s="124"/>
      <c r="M138" s="6" t="s">
        <v>6</v>
      </c>
      <c r="N138" s="126"/>
      <c r="O138" s="127"/>
      <c r="P138" s="328"/>
      <c r="Q138" s="123"/>
      <c r="R138" s="31" t="str">
        <f t="shared" si="34"/>
        <v/>
      </c>
      <c r="S138" s="54" t="str">
        <f t="shared" si="35"/>
        <v/>
      </c>
      <c r="U138" s="123"/>
      <c r="V138" s="123"/>
      <c r="W138" s="61" t="str">
        <f t="shared" si="36"/>
        <v/>
      </c>
      <c r="X138" s="327"/>
      <c r="Y138" s="129"/>
      <c r="Z138" s="129"/>
      <c r="AA138" s="129"/>
      <c r="AB138" s="129"/>
      <c r="AC138" s="128"/>
      <c r="AD138" s="294" t="str">
        <f t="shared" si="37"/>
        <v/>
      </c>
      <c r="AE138" s="61" t="str">
        <f t="shared" si="38"/>
        <v/>
      </c>
      <c r="AF138" s="61" t="str">
        <f t="shared" si="39"/>
        <v/>
      </c>
      <c r="AG138" s="61" t="str">
        <f t="shared" si="40"/>
        <v/>
      </c>
      <c r="AH138" s="61" t="str">
        <f t="shared" si="41"/>
        <v/>
      </c>
      <c r="AI138" s="66" t="str">
        <f t="shared" si="42"/>
        <v/>
      </c>
      <c r="AJ138" s="66" t="str">
        <f t="shared" si="43"/>
        <v/>
      </c>
      <c r="AK138" s="71" t="str">
        <f t="shared" si="44"/>
        <v/>
      </c>
      <c r="AL138" s="65"/>
      <c r="AM138" s="129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254"/>
      <c r="BE138" s="249"/>
      <c r="BF138" s="247"/>
      <c r="BG138" s="10"/>
      <c r="BH138" s="10"/>
      <c r="BI138" s="10"/>
      <c r="BJ138" s="10"/>
    </row>
    <row r="139" spans="2:62" ht="24" customHeight="1">
      <c r="B139" s="7">
        <v>6</v>
      </c>
      <c r="C139" s="125"/>
      <c r="D139" s="224"/>
      <c r="E139" s="122"/>
      <c r="F139" s="324"/>
      <c r="G139" s="61" t="str">
        <f t="shared" si="31"/>
        <v/>
      </c>
      <c r="H139" s="30" t="str">
        <f t="shared" si="32"/>
        <v>-</v>
      </c>
      <c r="I139" s="327"/>
      <c r="J139" s="74" t="str">
        <f t="shared" si="33"/>
        <v/>
      </c>
      <c r="L139" s="124"/>
      <c r="M139" s="6" t="s">
        <v>6</v>
      </c>
      <c r="N139" s="126"/>
      <c r="O139" s="127"/>
      <c r="P139" s="328"/>
      <c r="Q139" s="123"/>
      <c r="R139" s="31" t="str">
        <f t="shared" si="34"/>
        <v/>
      </c>
      <c r="S139" s="54" t="str">
        <f t="shared" si="35"/>
        <v/>
      </c>
      <c r="U139" s="123"/>
      <c r="V139" s="123"/>
      <c r="W139" s="61" t="str">
        <f t="shared" si="36"/>
        <v/>
      </c>
      <c r="X139" s="327"/>
      <c r="Y139" s="129"/>
      <c r="Z139" s="129"/>
      <c r="AA139" s="129"/>
      <c r="AB139" s="129"/>
      <c r="AC139" s="128"/>
      <c r="AD139" s="294" t="str">
        <f t="shared" si="37"/>
        <v/>
      </c>
      <c r="AE139" s="61" t="str">
        <f t="shared" si="38"/>
        <v/>
      </c>
      <c r="AF139" s="61" t="str">
        <f t="shared" si="39"/>
        <v/>
      </c>
      <c r="AG139" s="61" t="str">
        <f t="shared" si="40"/>
        <v/>
      </c>
      <c r="AH139" s="61" t="str">
        <f t="shared" si="41"/>
        <v/>
      </c>
      <c r="AI139" s="66" t="str">
        <f t="shared" si="42"/>
        <v/>
      </c>
      <c r="AJ139" s="66" t="str">
        <f t="shared" si="43"/>
        <v/>
      </c>
      <c r="AK139" s="71" t="str">
        <f t="shared" si="44"/>
        <v/>
      </c>
      <c r="AL139" s="65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253"/>
      <c r="BE139" s="247"/>
      <c r="BF139" s="247"/>
      <c r="BG139" s="10"/>
      <c r="BH139" s="10"/>
      <c r="BI139" s="10"/>
      <c r="BJ139" s="10"/>
    </row>
    <row r="140" spans="2:62" ht="24" customHeight="1">
      <c r="B140" s="7">
        <v>7</v>
      </c>
      <c r="C140" s="125"/>
      <c r="D140" s="224"/>
      <c r="E140" s="122"/>
      <c r="F140" s="324"/>
      <c r="G140" s="61" t="str">
        <f t="shared" si="31"/>
        <v/>
      </c>
      <c r="H140" s="30" t="str">
        <f t="shared" si="32"/>
        <v>-</v>
      </c>
      <c r="I140" s="327"/>
      <c r="J140" s="74" t="str">
        <f t="shared" si="33"/>
        <v/>
      </c>
      <c r="L140" s="124"/>
      <c r="M140" s="6" t="s">
        <v>6</v>
      </c>
      <c r="N140" s="126"/>
      <c r="O140" s="127"/>
      <c r="P140" s="328"/>
      <c r="Q140" s="123"/>
      <c r="R140" s="31" t="str">
        <f t="shared" si="34"/>
        <v/>
      </c>
      <c r="S140" s="54" t="str">
        <f t="shared" si="35"/>
        <v/>
      </c>
      <c r="U140" s="123"/>
      <c r="V140" s="123"/>
      <c r="W140" s="61" t="str">
        <f t="shared" si="36"/>
        <v/>
      </c>
      <c r="X140" s="327"/>
      <c r="Y140" s="129"/>
      <c r="Z140" s="129"/>
      <c r="AA140" s="129"/>
      <c r="AB140" s="129"/>
      <c r="AC140" s="128"/>
      <c r="AD140" s="294" t="str">
        <f t="shared" si="37"/>
        <v/>
      </c>
      <c r="AE140" s="61" t="str">
        <f t="shared" si="38"/>
        <v/>
      </c>
      <c r="AF140" s="61" t="str">
        <f t="shared" si="39"/>
        <v/>
      </c>
      <c r="AG140" s="61" t="str">
        <f t="shared" si="40"/>
        <v/>
      </c>
      <c r="AH140" s="61" t="str">
        <f t="shared" si="41"/>
        <v/>
      </c>
      <c r="AI140" s="66" t="str">
        <f t="shared" si="42"/>
        <v/>
      </c>
      <c r="AJ140" s="66" t="str">
        <f t="shared" si="43"/>
        <v/>
      </c>
      <c r="AK140" s="71" t="str">
        <f t="shared" si="44"/>
        <v/>
      </c>
      <c r="AL140" s="65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253"/>
      <c r="BE140" s="247"/>
      <c r="BF140" s="247"/>
      <c r="BG140" s="10"/>
      <c r="BH140" s="10"/>
      <c r="BI140" s="10"/>
      <c r="BJ140" s="10"/>
    </row>
    <row r="141" spans="2:62" ht="24" customHeight="1">
      <c r="B141" s="7">
        <v>8</v>
      </c>
      <c r="C141" s="125"/>
      <c r="D141" s="224"/>
      <c r="E141" s="122"/>
      <c r="F141" s="324"/>
      <c r="G141" s="61" t="str">
        <f t="shared" si="31"/>
        <v/>
      </c>
      <c r="H141" s="30" t="str">
        <f t="shared" si="32"/>
        <v>-</v>
      </c>
      <c r="I141" s="327"/>
      <c r="J141" s="74" t="str">
        <f t="shared" si="33"/>
        <v/>
      </c>
      <c r="L141" s="124"/>
      <c r="M141" s="6" t="s">
        <v>6</v>
      </c>
      <c r="N141" s="126"/>
      <c r="O141" s="127"/>
      <c r="P141" s="328"/>
      <c r="Q141" s="123"/>
      <c r="R141" s="31" t="str">
        <f t="shared" si="34"/>
        <v/>
      </c>
      <c r="S141" s="54" t="str">
        <f t="shared" si="35"/>
        <v/>
      </c>
      <c r="U141" s="123"/>
      <c r="V141" s="123"/>
      <c r="W141" s="61" t="str">
        <f t="shared" si="36"/>
        <v/>
      </c>
      <c r="X141" s="327"/>
      <c r="Y141" s="129"/>
      <c r="Z141" s="129"/>
      <c r="AA141" s="129"/>
      <c r="AB141" s="129"/>
      <c r="AC141" s="128"/>
      <c r="AD141" s="294" t="str">
        <f t="shared" si="37"/>
        <v/>
      </c>
      <c r="AE141" s="61" t="str">
        <f t="shared" si="38"/>
        <v/>
      </c>
      <c r="AF141" s="61" t="str">
        <f t="shared" si="39"/>
        <v/>
      </c>
      <c r="AG141" s="61" t="str">
        <f t="shared" si="40"/>
        <v/>
      </c>
      <c r="AH141" s="61" t="str">
        <f t="shared" si="41"/>
        <v/>
      </c>
      <c r="AI141" s="66" t="str">
        <f t="shared" si="42"/>
        <v/>
      </c>
      <c r="AJ141" s="66" t="str">
        <f t="shared" si="43"/>
        <v/>
      </c>
      <c r="AK141" s="71" t="str">
        <f t="shared" si="44"/>
        <v/>
      </c>
      <c r="AL141" s="65"/>
      <c r="AM141" s="129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253"/>
      <c r="BE141" s="247"/>
      <c r="BF141" s="247"/>
      <c r="BG141" s="10"/>
      <c r="BH141" s="10"/>
      <c r="BI141" s="10"/>
      <c r="BJ141" s="10"/>
    </row>
    <row r="142" spans="2:62" ht="24" customHeight="1">
      <c r="B142" s="7">
        <v>9</v>
      </c>
      <c r="C142" s="125"/>
      <c r="D142" s="224"/>
      <c r="E142" s="122"/>
      <c r="F142" s="324"/>
      <c r="G142" s="61" t="str">
        <f t="shared" si="31"/>
        <v/>
      </c>
      <c r="H142" s="30" t="str">
        <f t="shared" si="32"/>
        <v>-</v>
      </c>
      <c r="I142" s="327"/>
      <c r="J142" s="74" t="str">
        <f t="shared" si="33"/>
        <v/>
      </c>
      <c r="L142" s="124"/>
      <c r="M142" s="6" t="s">
        <v>6</v>
      </c>
      <c r="N142" s="126"/>
      <c r="O142" s="127"/>
      <c r="P142" s="328"/>
      <c r="Q142" s="123"/>
      <c r="R142" s="31" t="str">
        <f t="shared" si="34"/>
        <v/>
      </c>
      <c r="S142" s="54" t="str">
        <f t="shared" si="35"/>
        <v/>
      </c>
      <c r="U142" s="123"/>
      <c r="V142" s="123"/>
      <c r="W142" s="61" t="str">
        <f t="shared" si="36"/>
        <v/>
      </c>
      <c r="X142" s="327"/>
      <c r="Y142" s="129"/>
      <c r="Z142" s="129"/>
      <c r="AA142" s="129"/>
      <c r="AB142" s="129"/>
      <c r="AC142" s="128"/>
      <c r="AD142" s="294" t="str">
        <f t="shared" si="37"/>
        <v/>
      </c>
      <c r="AE142" s="61" t="str">
        <f t="shared" si="38"/>
        <v/>
      </c>
      <c r="AF142" s="61" t="str">
        <f t="shared" si="39"/>
        <v/>
      </c>
      <c r="AG142" s="61" t="str">
        <f t="shared" si="40"/>
        <v/>
      </c>
      <c r="AH142" s="61" t="str">
        <f t="shared" si="41"/>
        <v/>
      </c>
      <c r="AI142" s="66" t="str">
        <f t="shared" si="42"/>
        <v/>
      </c>
      <c r="AJ142" s="66" t="str">
        <f>IF(C142="","",(AH142+AG142+AF142+AE142)/W142)</f>
        <v/>
      </c>
      <c r="AK142" s="71" t="str">
        <f t="shared" si="44"/>
        <v/>
      </c>
      <c r="AL142" s="65"/>
      <c r="AM142" s="129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252"/>
      <c r="BE142" s="252"/>
      <c r="BF142" s="252"/>
      <c r="BG142" s="10"/>
      <c r="BH142" s="10"/>
      <c r="BI142" s="10"/>
      <c r="BJ142" s="10"/>
    </row>
    <row r="143" spans="2:62" ht="24" customHeight="1">
      <c r="B143" s="7">
        <v>10</v>
      </c>
      <c r="C143" s="125"/>
      <c r="D143" s="224"/>
      <c r="E143" s="122"/>
      <c r="F143" s="324"/>
      <c r="G143" s="61" t="str">
        <f t="shared" si="31"/>
        <v/>
      </c>
      <c r="H143" s="30" t="str">
        <f t="shared" si="32"/>
        <v>-</v>
      </c>
      <c r="I143" s="327"/>
      <c r="J143" s="74" t="str">
        <f t="shared" si="33"/>
        <v/>
      </c>
      <c r="L143" s="124"/>
      <c r="M143" s="6" t="s">
        <v>6</v>
      </c>
      <c r="N143" s="126"/>
      <c r="O143" s="127"/>
      <c r="P143" s="328"/>
      <c r="Q143" s="123"/>
      <c r="R143" s="31" t="str">
        <f t="shared" si="34"/>
        <v/>
      </c>
      <c r="S143" s="54" t="str">
        <f t="shared" si="35"/>
        <v/>
      </c>
      <c r="U143" s="123"/>
      <c r="V143" s="123"/>
      <c r="W143" s="61" t="str">
        <f t="shared" si="36"/>
        <v/>
      </c>
      <c r="X143" s="327"/>
      <c r="Y143" s="129"/>
      <c r="Z143" s="129"/>
      <c r="AA143" s="129"/>
      <c r="AB143" s="129"/>
      <c r="AC143" s="128"/>
      <c r="AD143" s="294" t="str">
        <f t="shared" si="37"/>
        <v/>
      </c>
      <c r="AE143" s="61" t="str">
        <f t="shared" si="38"/>
        <v/>
      </c>
      <c r="AF143" s="61" t="str">
        <f t="shared" si="39"/>
        <v/>
      </c>
      <c r="AG143" s="61" t="str">
        <f t="shared" si="40"/>
        <v/>
      </c>
      <c r="AH143" s="61" t="str">
        <f t="shared" si="41"/>
        <v/>
      </c>
      <c r="AI143" s="66" t="str">
        <f t="shared" si="42"/>
        <v/>
      </c>
      <c r="AJ143" s="66" t="str">
        <f t="shared" si="43"/>
        <v/>
      </c>
      <c r="AK143" s="71" t="str">
        <f t="shared" si="44"/>
        <v/>
      </c>
      <c r="AL143" s="65"/>
      <c r="AM143" s="129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252"/>
      <c r="BE143" s="252"/>
      <c r="BF143" s="252"/>
      <c r="BG143" s="10"/>
      <c r="BH143" s="10"/>
      <c r="BI143" s="10"/>
      <c r="BJ143" s="10"/>
    </row>
    <row r="144" spans="2:62" ht="24" customHeight="1">
      <c r="B144" s="7">
        <v>11</v>
      </c>
      <c r="C144" s="125"/>
      <c r="D144" s="224"/>
      <c r="E144" s="122"/>
      <c r="F144" s="324"/>
      <c r="G144" s="61" t="str">
        <f t="shared" si="31"/>
        <v/>
      </c>
      <c r="H144" s="30" t="str">
        <f t="shared" si="32"/>
        <v>-</v>
      </c>
      <c r="I144" s="327"/>
      <c r="J144" s="74" t="str">
        <f t="shared" si="33"/>
        <v/>
      </c>
      <c r="L144" s="124"/>
      <c r="M144" s="6" t="s">
        <v>6</v>
      </c>
      <c r="N144" s="126"/>
      <c r="O144" s="127"/>
      <c r="P144" s="328"/>
      <c r="Q144" s="123"/>
      <c r="R144" s="31" t="str">
        <f t="shared" si="34"/>
        <v/>
      </c>
      <c r="S144" s="54" t="str">
        <f t="shared" si="35"/>
        <v/>
      </c>
      <c r="U144" s="123"/>
      <c r="V144" s="123"/>
      <c r="W144" s="61" t="str">
        <f t="shared" si="36"/>
        <v/>
      </c>
      <c r="X144" s="327"/>
      <c r="Y144" s="129"/>
      <c r="Z144" s="129"/>
      <c r="AA144" s="129"/>
      <c r="AB144" s="129"/>
      <c r="AC144" s="128"/>
      <c r="AD144" s="294" t="str">
        <f t="shared" si="37"/>
        <v/>
      </c>
      <c r="AE144" s="61" t="str">
        <f t="shared" si="38"/>
        <v/>
      </c>
      <c r="AF144" s="61" t="str">
        <f t="shared" si="39"/>
        <v/>
      </c>
      <c r="AG144" s="61" t="str">
        <f t="shared" si="40"/>
        <v/>
      </c>
      <c r="AH144" s="61" t="str">
        <f t="shared" si="41"/>
        <v/>
      </c>
      <c r="AI144" s="66" t="str">
        <f t="shared" si="42"/>
        <v/>
      </c>
      <c r="AJ144" s="66" t="str">
        <f t="shared" si="43"/>
        <v/>
      </c>
      <c r="AK144" s="71" t="str">
        <f t="shared" si="44"/>
        <v/>
      </c>
      <c r="AL144" s="65"/>
      <c r="AM144" s="129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252"/>
      <c r="BE144" s="252"/>
      <c r="BF144" s="252"/>
      <c r="BG144" s="10"/>
      <c r="BH144" s="10"/>
      <c r="BI144" s="10"/>
      <c r="BJ144" s="10"/>
    </row>
    <row r="145" spans="2:62" ht="24" customHeight="1">
      <c r="B145" s="7">
        <v>12</v>
      </c>
      <c r="C145" s="125"/>
      <c r="D145" s="224"/>
      <c r="E145" s="122"/>
      <c r="F145" s="324"/>
      <c r="G145" s="61" t="str">
        <f t="shared" si="31"/>
        <v/>
      </c>
      <c r="H145" s="30" t="str">
        <f t="shared" si="32"/>
        <v>-</v>
      </c>
      <c r="I145" s="327"/>
      <c r="J145" s="74" t="str">
        <f t="shared" si="33"/>
        <v/>
      </c>
      <c r="L145" s="124"/>
      <c r="M145" s="6" t="s">
        <v>6</v>
      </c>
      <c r="N145" s="126"/>
      <c r="O145" s="127"/>
      <c r="P145" s="328"/>
      <c r="Q145" s="123"/>
      <c r="R145" s="31" t="str">
        <f t="shared" si="34"/>
        <v/>
      </c>
      <c r="S145" s="54" t="str">
        <f t="shared" si="35"/>
        <v/>
      </c>
      <c r="U145" s="123"/>
      <c r="V145" s="123"/>
      <c r="W145" s="61" t="str">
        <f t="shared" si="36"/>
        <v/>
      </c>
      <c r="X145" s="327"/>
      <c r="Y145" s="129"/>
      <c r="Z145" s="129"/>
      <c r="AA145" s="129"/>
      <c r="AB145" s="129"/>
      <c r="AC145" s="128"/>
      <c r="AD145" s="294" t="str">
        <f t="shared" si="37"/>
        <v/>
      </c>
      <c r="AE145" s="61" t="str">
        <f t="shared" si="38"/>
        <v/>
      </c>
      <c r="AF145" s="61" t="str">
        <f t="shared" si="39"/>
        <v/>
      </c>
      <c r="AG145" s="61" t="str">
        <f t="shared" si="40"/>
        <v/>
      </c>
      <c r="AH145" s="61" t="str">
        <f t="shared" si="41"/>
        <v/>
      </c>
      <c r="AI145" s="66" t="str">
        <f t="shared" si="42"/>
        <v/>
      </c>
      <c r="AJ145" s="66" t="str">
        <f t="shared" si="43"/>
        <v/>
      </c>
      <c r="AK145" s="71" t="str">
        <f t="shared" si="44"/>
        <v/>
      </c>
      <c r="AL145" s="65"/>
      <c r="AM145" s="129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252"/>
      <c r="BE145" s="252"/>
      <c r="BF145" s="252"/>
      <c r="BG145" s="10"/>
      <c r="BH145" s="10"/>
      <c r="BI145" s="10"/>
      <c r="BJ145" s="10"/>
    </row>
    <row r="146" spans="2:62" ht="24" customHeight="1">
      <c r="B146" s="7">
        <v>13</v>
      </c>
      <c r="C146" s="125"/>
      <c r="D146" s="224"/>
      <c r="E146" s="122"/>
      <c r="F146" s="324"/>
      <c r="G146" s="61" t="str">
        <f t="shared" si="31"/>
        <v/>
      </c>
      <c r="H146" s="30" t="str">
        <f t="shared" si="32"/>
        <v>-</v>
      </c>
      <c r="I146" s="327"/>
      <c r="J146" s="74" t="str">
        <f t="shared" si="33"/>
        <v/>
      </c>
      <c r="L146" s="124"/>
      <c r="M146" s="6" t="s">
        <v>6</v>
      </c>
      <c r="N146" s="126"/>
      <c r="O146" s="127"/>
      <c r="P146" s="328"/>
      <c r="Q146" s="123"/>
      <c r="R146" s="31" t="str">
        <f t="shared" si="34"/>
        <v/>
      </c>
      <c r="S146" s="54" t="str">
        <f t="shared" si="35"/>
        <v/>
      </c>
      <c r="U146" s="123"/>
      <c r="V146" s="123"/>
      <c r="W146" s="61" t="str">
        <f t="shared" si="36"/>
        <v/>
      </c>
      <c r="X146" s="327"/>
      <c r="Y146" s="129"/>
      <c r="Z146" s="129"/>
      <c r="AA146" s="129"/>
      <c r="AB146" s="129"/>
      <c r="AC146" s="128"/>
      <c r="AD146" s="294" t="str">
        <f t="shared" si="37"/>
        <v/>
      </c>
      <c r="AE146" s="61" t="str">
        <f t="shared" si="38"/>
        <v/>
      </c>
      <c r="AF146" s="61" t="str">
        <f t="shared" si="39"/>
        <v/>
      </c>
      <c r="AG146" s="61" t="str">
        <f t="shared" si="40"/>
        <v/>
      </c>
      <c r="AH146" s="61" t="str">
        <f t="shared" si="41"/>
        <v/>
      </c>
      <c r="AI146" s="66" t="str">
        <f t="shared" si="42"/>
        <v/>
      </c>
      <c r="AJ146" s="66" t="str">
        <f t="shared" si="43"/>
        <v/>
      </c>
      <c r="AK146" s="71" t="str">
        <f t="shared" si="44"/>
        <v/>
      </c>
      <c r="AL146" s="65"/>
      <c r="AM146" s="129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252"/>
      <c r="BE146" s="252"/>
      <c r="BF146" s="252"/>
      <c r="BG146" s="10"/>
      <c r="BH146" s="10"/>
      <c r="BI146" s="10"/>
      <c r="BJ146" s="10"/>
    </row>
    <row r="147" spans="2:62" ht="24" customHeight="1">
      <c r="B147" s="7">
        <v>14</v>
      </c>
      <c r="C147" s="125"/>
      <c r="D147" s="224"/>
      <c r="E147" s="122"/>
      <c r="F147" s="324"/>
      <c r="G147" s="61" t="str">
        <f t="shared" si="31"/>
        <v/>
      </c>
      <c r="H147" s="30" t="str">
        <f t="shared" si="32"/>
        <v>-</v>
      </c>
      <c r="I147" s="327"/>
      <c r="J147" s="74" t="str">
        <f t="shared" si="33"/>
        <v/>
      </c>
      <c r="L147" s="124"/>
      <c r="M147" s="6" t="s">
        <v>6</v>
      </c>
      <c r="N147" s="126"/>
      <c r="O147" s="127"/>
      <c r="P147" s="328"/>
      <c r="Q147" s="123"/>
      <c r="R147" s="31" t="str">
        <f t="shared" si="34"/>
        <v/>
      </c>
      <c r="S147" s="54" t="str">
        <f t="shared" si="35"/>
        <v/>
      </c>
      <c r="U147" s="123"/>
      <c r="V147" s="123"/>
      <c r="W147" s="61" t="str">
        <f t="shared" si="36"/>
        <v/>
      </c>
      <c r="X147" s="327"/>
      <c r="Y147" s="129"/>
      <c r="Z147" s="129"/>
      <c r="AA147" s="129"/>
      <c r="AB147" s="129"/>
      <c r="AC147" s="128"/>
      <c r="AD147" s="294" t="str">
        <f t="shared" si="37"/>
        <v/>
      </c>
      <c r="AE147" s="61" t="str">
        <f t="shared" si="38"/>
        <v/>
      </c>
      <c r="AF147" s="61" t="str">
        <f t="shared" si="39"/>
        <v/>
      </c>
      <c r="AG147" s="61" t="str">
        <f t="shared" si="40"/>
        <v/>
      </c>
      <c r="AH147" s="61" t="str">
        <f t="shared" si="41"/>
        <v/>
      </c>
      <c r="AI147" s="66" t="str">
        <f t="shared" si="42"/>
        <v/>
      </c>
      <c r="AJ147" s="66" t="str">
        <f t="shared" si="43"/>
        <v/>
      </c>
      <c r="AK147" s="71" t="str">
        <f t="shared" si="44"/>
        <v/>
      </c>
      <c r="AL147" s="65"/>
      <c r="AM147" s="129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252"/>
      <c r="BE147" s="252"/>
      <c r="BF147" s="252"/>
      <c r="BG147" s="10"/>
      <c r="BH147" s="10"/>
      <c r="BI147" s="10"/>
      <c r="BJ147" s="10"/>
    </row>
    <row r="148" spans="2:62" ht="24" customHeight="1">
      <c r="B148" s="7">
        <v>15</v>
      </c>
      <c r="C148" s="125"/>
      <c r="D148" s="224"/>
      <c r="E148" s="122"/>
      <c r="F148" s="324"/>
      <c r="G148" s="61" t="str">
        <f t="shared" si="31"/>
        <v/>
      </c>
      <c r="H148" s="30" t="str">
        <f t="shared" si="32"/>
        <v>-</v>
      </c>
      <c r="I148" s="327"/>
      <c r="J148" s="74" t="str">
        <f t="shared" si="33"/>
        <v/>
      </c>
      <c r="L148" s="124"/>
      <c r="M148" s="6" t="s">
        <v>6</v>
      </c>
      <c r="N148" s="126"/>
      <c r="O148" s="127"/>
      <c r="P148" s="328"/>
      <c r="Q148" s="123"/>
      <c r="R148" s="31" t="str">
        <f t="shared" si="34"/>
        <v/>
      </c>
      <c r="S148" s="54" t="str">
        <f t="shared" si="35"/>
        <v/>
      </c>
      <c r="U148" s="123"/>
      <c r="V148" s="123"/>
      <c r="W148" s="61" t="str">
        <f t="shared" si="36"/>
        <v/>
      </c>
      <c r="X148" s="327"/>
      <c r="Y148" s="129"/>
      <c r="Z148" s="129"/>
      <c r="AA148" s="129"/>
      <c r="AB148" s="129"/>
      <c r="AC148" s="128"/>
      <c r="AD148" s="294" t="str">
        <f t="shared" si="37"/>
        <v/>
      </c>
      <c r="AE148" s="61" t="str">
        <f t="shared" si="38"/>
        <v/>
      </c>
      <c r="AF148" s="61" t="str">
        <f t="shared" si="39"/>
        <v/>
      </c>
      <c r="AG148" s="61" t="str">
        <f t="shared" si="40"/>
        <v/>
      </c>
      <c r="AH148" s="61" t="str">
        <f t="shared" si="41"/>
        <v/>
      </c>
      <c r="AI148" s="66" t="str">
        <f t="shared" si="42"/>
        <v/>
      </c>
      <c r="AJ148" s="66" t="str">
        <f t="shared" si="43"/>
        <v/>
      </c>
      <c r="AK148" s="71" t="str">
        <f t="shared" si="44"/>
        <v/>
      </c>
      <c r="AL148" s="65"/>
      <c r="AM148" s="129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252"/>
      <c r="BE148" s="252"/>
      <c r="BF148" s="252"/>
      <c r="BG148" s="10"/>
      <c r="BH148" s="10"/>
      <c r="BI148" s="10"/>
      <c r="BJ148" s="10"/>
    </row>
    <row r="149" spans="2:62" ht="24" customHeight="1">
      <c r="B149" s="7">
        <v>16</v>
      </c>
      <c r="C149" s="125"/>
      <c r="D149" s="224"/>
      <c r="E149" s="122"/>
      <c r="F149" s="324"/>
      <c r="G149" s="61" t="str">
        <f t="shared" si="31"/>
        <v/>
      </c>
      <c r="H149" s="30" t="str">
        <f t="shared" si="32"/>
        <v>-</v>
      </c>
      <c r="I149" s="327"/>
      <c r="J149" s="74" t="str">
        <f t="shared" si="33"/>
        <v/>
      </c>
      <c r="L149" s="124"/>
      <c r="M149" s="6" t="s">
        <v>6</v>
      </c>
      <c r="N149" s="126"/>
      <c r="O149" s="127"/>
      <c r="P149" s="328"/>
      <c r="Q149" s="123"/>
      <c r="R149" s="31" t="str">
        <f t="shared" si="34"/>
        <v/>
      </c>
      <c r="S149" s="54" t="str">
        <f t="shared" si="35"/>
        <v/>
      </c>
      <c r="U149" s="123"/>
      <c r="V149" s="123"/>
      <c r="W149" s="61" t="str">
        <f t="shared" si="36"/>
        <v/>
      </c>
      <c r="X149" s="327"/>
      <c r="Y149" s="129"/>
      <c r="Z149" s="129"/>
      <c r="AA149" s="129"/>
      <c r="AB149" s="129"/>
      <c r="AC149" s="128"/>
      <c r="AD149" s="294" t="str">
        <f t="shared" si="37"/>
        <v/>
      </c>
      <c r="AE149" s="61" t="str">
        <f t="shared" si="38"/>
        <v/>
      </c>
      <c r="AF149" s="61" t="str">
        <f t="shared" si="39"/>
        <v/>
      </c>
      <c r="AG149" s="61" t="str">
        <f t="shared" si="40"/>
        <v/>
      </c>
      <c r="AH149" s="61" t="str">
        <f t="shared" si="41"/>
        <v/>
      </c>
      <c r="AI149" s="66" t="str">
        <f t="shared" si="42"/>
        <v/>
      </c>
      <c r="AJ149" s="66" t="str">
        <f t="shared" si="43"/>
        <v/>
      </c>
      <c r="AK149" s="71" t="str">
        <f t="shared" si="44"/>
        <v/>
      </c>
      <c r="AL149" s="65"/>
      <c r="AM149" s="129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252"/>
      <c r="BE149" s="252"/>
      <c r="BF149" s="252"/>
      <c r="BG149" s="10"/>
      <c r="BH149" s="10"/>
      <c r="BI149" s="10"/>
      <c r="BJ149" s="10"/>
    </row>
    <row r="150" spans="2:62" ht="24" customHeight="1">
      <c r="B150" s="7">
        <v>17</v>
      </c>
      <c r="C150" s="125"/>
      <c r="D150" s="224"/>
      <c r="E150" s="122"/>
      <c r="F150" s="324"/>
      <c r="G150" s="61" t="str">
        <f t="shared" si="31"/>
        <v/>
      </c>
      <c r="H150" s="30" t="str">
        <f t="shared" si="32"/>
        <v>-</v>
      </c>
      <c r="I150" s="327"/>
      <c r="J150" s="74" t="str">
        <f t="shared" si="33"/>
        <v/>
      </c>
      <c r="L150" s="124"/>
      <c r="M150" s="6" t="s">
        <v>6</v>
      </c>
      <c r="N150" s="126"/>
      <c r="O150" s="127"/>
      <c r="P150" s="328"/>
      <c r="Q150" s="123"/>
      <c r="R150" s="31" t="str">
        <f t="shared" si="34"/>
        <v/>
      </c>
      <c r="S150" s="54" t="str">
        <f t="shared" si="35"/>
        <v/>
      </c>
      <c r="U150" s="123"/>
      <c r="V150" s="123"/>
      <c r="W150" s="61" t="str">
        <f t="shared" si="36"/>
        <v/>
      </c>
      <c r="X150" s="327"/>
      <c r="Y150" s="129"/>
      <c r="Z150" s="129"/>
      <c r="AA150" s="129"/>
      <c r="AB150" s="129"/>
      <c r="AC150" s="128"/>
      <c r="AD150" s="294" t="str">
        <f t="shared" si="37"/>
        <v/>
      </c>
      <c r="AE150" s="61" t="str">
        <f t="shared" si="38"/>
        <v/>
      </c>
      <c r="AF150" s="61" t="str">
        <f t="shared" si="39"/>
        <v/>
      </c>
      <c r="AG150" s="61" t="str">
        <f t="shared" si="40"/>
        <v/>
      </c>
      <c r="AH150" s="61" t="str">
        <f t="shared" si="41"/>
        <v/>
      </c>
      <c r="AI150" s="66" t="str">
        <f t="shared" si="42"/>
        <v/>
      </c>
      <c r="AJ150" s="66" t="str">
        <f t="shared" si="43"/>
        <v/>
      </c>
      <c r="AK150" s="71" t="str">
        <f t="shared" si="44"/>
        <v/>
      </c>
      <c r="AL150" s="65"/>
      <c r="AM150" s="129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252"/>
      <c r="BE150" s="252"/>
      <c r="BF150" s="252"/>
      <c r="BG150" s="10"/>
      <c r="BH150" s="10"/>
      <c r="BI150" s="10"/>
      <c r="BJ150" s="10"/>
    </row>
    <row r="151" spans="2:62" ht="24" customHeight="1">
      <c r="B151" s="7">
        <v>18</v>
      </c>
      <c r="C151" s="125"/>
      <c r="D151" s="224"/>
      <c r="E151" s="122"/>
      <c r="F151" s="324"/>
      <c r="G151" s="61" t="str">
        <f t="shared" si="31"/>
        <v/>
      </c>
      <c r="H151" s="30" t="str">
        <f t="shared" si="32"/>
        <v>-</v>
      </c>
      <c r="I151" s="327"/>
      <c r="J151" s="74" t="str">
        <f t="shared" si="33"/>
        <v/>
      </c>
      <c r="L151" s="124"/>
      <c r="M151" s="6" t="s">
        <v>6</v>
      </c>
      <c r="N151" s="126"/>
      <c r="O151" s="127"/>
      <c r="P151" s="328"/>
      <c r="Q151" s="123"/>
      <c r="R151" s="31" t="str">
        <f t="shared" si="34"/>
        <v/>
      </c>
      <c r="S151" s="54" t="str">
        <f t="shared" si="35"/>
        <v/>
      </c>
      <c r="U151" s="123"/>
      <c r="V151" s="123"/>
      <c r="W151" s="61" t="str">
        <f t="shared" si="36"/>
        <v/>
      </c>
      <c r="X151" s="327"/>
      <c r="Y151" s="129"/>
      <c r="Z151" s="129"/>
      <c r="AA151" s="129"/>
      <c r="AB151" s="129"/>
      <c r="AC151" s="128"/>
      <c r="AD151" s="294" t="str">
        <f t="shared" si="37"/>
        <v/>
      </c>
      <c r="AE151" s="61" t="str">
        <f t="shared" si="38"/>
        <v/>
      </c>
      <c r="AF151" s="61" t="str">
        <f t="shared" si="39"/>
        <v/>
      </c>
      <c r="AG151" s="61" t="str">
        <f t="shared" si="40"/>
        <v/>
      </c>
      <c r="AH151" s="61" t="str">
        <f t="shared" si="41"/>
        <v/>
      </c>
      <c r="AI151" s="66" t="str">
        <f t="shared" si="42"/>
        <v/>
      </c>
      <c r="AJ151" s="66" t="str">
        <f t="shared" si="43"/>
        <v/>
      </c>
      <c r="AK151" s="71" t="str">
        <f t="shared" si="44"/>
        <v/>
      </c>
      <c r="AL151" s="65"/>
      <c r="AM151" s="129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252"/>
      <c r="BE151" s="252"/>
      <c r="BF151" s="252"/>
      <c r="BG151" s="10"/>
      <c r="BH151" s="10"/>
      <c r="BI151" s="10"/>
      <c r="BJ151" s="10"/>
    </row>
    <row r="152" spans="2:62" ht="24" customHeight="1">
      <c r="B152" s="7">
        <v>19</v>
      </c>
      <c r="C152" s="125"/>
      <c r="D152" s="224"/>
      <c r="E152" s="122"/>
      <c r="F152" s="324"/>
      <c r="G152" s="61" t="str">
        <f t="shared" si="31"/>
        <v/>
      </c>
      <c r="H152" s="30" t="str">
        <f t="shared" si="32"/>
        <v>-</v>
      </c>
      <c r="I152" s="327"/>
      <c r="J152" s="74" t="str">
        <f t="shared" si="33"/>
        <v/>
      </c>
      <c r="L152" s="124"/>
      <c r="M152" s="6" t="s">
        <v>6</v>
      </c>
      <c r="N152" s="126"/>
      <c r="O152" s="127"/>
      <c r="P152" s="328"/>
      <c r="Q152" s="123"/>
      <c r="R152" s="31" t="str">
        <f t="shared" si="34"/>
        <v/>
      </c>
      <c r="S152" s="54" t="str">
        <f t="shared" si="35"/>
        <v/>
      </c>
      <c r="U152" s="123"/>
      <c r="V152" s="123"/>
      <c r="W152" s="61" t="str">
        <f t="shared" si="36"/>
        <v/>
      </c>
      <c r="X152" s="327"/>
      <c r="Y152" s="129"/>
      <c r="Z152" s="129"/>
      <c r="AA152" s="129"/>
      <c r="AB152" s="129"/>
      <c r="AC152" s="128"/>
      <c r="AD152" s="294" t="str">
        <f t="shared" si="37"/>
        <v/>
      </c>
      <c r="AE152" s="61" t="str">
        <f t="shared" si="38"/>
        <v/>
      </c>
      <c r="AF152" s="61" t="str">
        <f t="shared" si="39"/>
        <v/>
      </c>
      <c r="AG152" s="61" t="str">
        <f t="shared" si="40"/>
        <v/>
      </c>
      <c r="AH152" s="61" t="str">
        <f t="shared" si="41"/>
        <v/>
      </c>
      <c r="AI152" s="66" t="str">
        <f t="shared" si="42"/>
        <v/>
      </c>
      <c r="AJ152" s="66" t="str">
        <f t="shared" si="43"/>
        <v/>
      </c>
      <c r="AK152" s="71" t="str">
        <f t="shared" si="44"/>
        <v/>
      </c>
      <c r="AL152" s="65"/>
      <c r="AM152" s="129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252"/>
      <c r="BE152" s="252"/>
      <c r="BF152" s="252"/>
      <c r="BG152" s="10"/>
      <c r="BH152" s="10"/>
      <c r="BI152" s="10"/>
      <c r="BJ152" s="10"/>
    </row>
    <row r="153" spans="2:62" ht="24" customHeight="1">
      <c r="B153" s="7">
        <v>20</v>
      </c>
      <c r="C153" s="125"/>
      <c r="D153" s="224"/>
      <c r="E153" s="122"/>
      <c r="F153" s="324"/>
      <c r="G153" s="61" t="str">
        <f t="shared" si="31"/>
        <v/>
      </c>
      <c r="H153" s="30" t="str">
        <f t="shared" si="32"/>
        <v>-</v>
      </c>
      <c r="I153" s="327"/>
      <c r="J153" s="74" t="str">
        <f t="shared" si="33"/>
        <v/>
      </c>
      <c r="L153" s="124"/>
      <c r="M153" s="6" t="s">
        <v>6</v>
      </c>
      <c r="N153" s="126"/>
      <c r="O153" s="127"/>
      <c r="P153" s="328"/>
      <c r="Q153" s="123"/>
      <c r="R153" s="31" t="str">
        <f t="shared" si="34"/>
        <v/>
      </c>
      <c r="S153" s="54" t="str">
        <f t="shared" si="35"/>
        <v/>
      </c>
      <c r="U153" s="123"/>
      <c r="V153" s="123"/>
      <c r="W153" s="61" t="str">
        <f t="shared" si="36"/>
        <v/>
      </c>
      <c r="X153" s="327"/>
      <c r="Y153" s="129"/>
      <c r="Z153" s="129"/>
      <c r="AA153" s="129"/>
      <c r="AB153" s="129"/>
      <c r="AC153" s="128"/>
      <c r="AD153" s="294" t="str">
        <f t="shared" si="37"/>
        <v/>
      </c>
      <c r="AE153" s="61" t="str">
        <f t="shared" si="38"/>
        <v/>
      </c>
      <c r="AF153" s="61" t="str">
        <f t="shared" si="39"/>
        <v/>
      </c>
      <c r="AG153" s="61" t="str">
        <f t="shared" si="40"/>
        <v/>
      </c>
      <c r="AH153" s="61" t="str">
        <f t="shared" si="41"/>
        <v/>
      </c>
      <c r="AI153" s="66" t="str">
        <f t="shared" si="42"/>
        <v/>
      </c>
      <c r="AJ153" s="66" t="str">
        <f t="shared" si="43"/>
        <v/>
      </c>
      <c r="AK153" s="71" t="str">
        <f t="shared" si="44"/>
        <v/>
      </c>
      <c r="AL153" s="65"/>
      <c r="AM153" s="129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252"/>
      <c r="BE153" s="252"/>
      <c r="BF153" s="252"/>
      <c r="BG153" s="10"/>
      <c r="BH153" s="10"/>
      <c r="BI153" s="10"/>
      <c r="BJ153" s="10"/>
    </row>
    <row r="154" spans="2:62" ht="24" customHeight="1">
      <c r="B154" s="7">
        <v>21</v>
      </c>
      <c r="C154" s="125"/>
      <c r="D154" s="224"/>
      <c r="E154" s="122"/>
      <c r="F154" s="324"/>
      <c r="G154" s="61" t="str">
        <f t="shared" si="31"/>
        <v/>
      </c>
      <c r="H154" s="30" t="str">
        <f t="shared" si="32"/>
        <v>-</v>
      </c>
      <c r="I154" s="327"/>
      <c r="J154" s="74" t="str">
        <f t="shared" si="33"/>
        <v/>
      </c>
      <c r="L154" s="124"/>
      <c r="M154" s="6" t="s">
        <v>6</v>
      </c>
      <c r="N154" s="126"/>
      <c r="O154" s="127"/>
      <c r="P154" s="328"/>
      <c r="Q154" s="123"/>
      <c r="R154" s="31" t="str">
        <f t="shared" si="34"/>
        <v/>
      </c>
      <c r="S154" s="54" t="str">
        <f t="shared" si="35"/>
        <v/>
      </c>
      <c r="U154" s="123"/>
      <c r="V154" s="123"/>
      <c r="W154" s="61" t="str">
        <f t="shared" si="36"/>
        <v/>
      </c>
      <c r="X154" s="327"/>
      <c r="Y154" s="129"/>
      <c r="Z154" s="129"/>
      <c r="AA154" s="129"/>
      <c r="AB154" s="129"/>
      <c r="AC154" s="128"/>
      <c r="AD154" s="294" t="str">
        <f t="shared" si="37"/>
        <v/>
      </c>
      <c r="AE154" s="61" t="str">
        <f t="shared" si="38"/>
        <v/>
      </c>
      <c r="AF154" s="61" t="str">
        <f t="shared" si="39"/>
        <v/>
      </c>
      <c r="AG154" s="61" t="str">
        <f t="shared" si="40"/>
        <v/>
      </c>
      <c r="AH154" s="61" t="str">
        <f t="shared" si="41"/>
        <v/>
      </c>
      <c r="AI154" s="66" t="str">
        <f t="shared" si="42"/>
        <v/>
      </c>
      <c r="AJ154" s="66" t="str">
        <f t="shared" si="43"/>
        <v/>
      </c>
      <c r="AK154" s="71" t="str">
        <f t="shared" si="44"/>
        <v/>
      </c>
      <c r="AL154" s="65"/>
      <c r="AM154" s="129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252"/>
      <c r="BE154" s="252"/>
      <c r="BF154" s="252"/>
      <c r="BG154" s="10"/>
      <c r="BH154" s="10"/>
      <c r="BI154" s="10"/>
      <c r="BJ154" s="10"/>
    </row>
    <row r="155" spans="2:62" ht="24" customHeight="1">
      <c r="B155" s="7">
        <v>22</v>
      </c>
      <c r="C155" s="125"/>
      <c r="D155" s="224"/>
      <c r="E155" s="122"/>
      <c r="F155" s="324"/>
      <c r="G155" s="61" t="str">
        <f t="shared" si="31"/>
        <v/>
      </c>
      <c r="H155" s="30" t="str">
        <f t="shared" si="32"/>
        <v>-</v>
      </c>
      <c r="I155" s="327"/>
      <c r="J155" s="74" t="str">
        <f t="shared" si="33"/>
        <v/>
      </c>
      <c r="L155" s="124"/>
      <c r="M155" s="6" t="s">
        <v>6</v>
      </c>
      <c r="N155" s="126"/>
      <c r="O155" s="127"/>
      <c r="P155" s="328"/>
      <c r="Q155" s="123"/>
      <c r="R155" s="31" t="str">
        <f t="shared" si="34"/>
        <v/>
      </c>
      <c r="S155" s="54" t="str">
        <f t="shared" si="35"/>
        <v/>
      </c>
      <c r="U155" s="123"/>
      <c r="V155" s="123"/>
      <c r="W155" s="61" t="str">
        <f t="shared" si="36"/>
        <v/>
      </c>
      <c r="X155" s="327"/>
      <c r="Y155" s="129"/>
      <c r="Z155" s="129"/>
      <c r="AA155" s="129"/>
      <c r="AB155" s="129"/>
      <c r="AC155" s="128"/>
      <c r="AD155" s="294" t="str">
        <f t="shared" si="37"/>
        <v/>
      </c>
      <c r="AE155" s="61" t="str">
        <f t="shared" si="38"/>
        <v/>
      </c>
      <c r="AF155" s="61" t="str">
        <f t="shared" si="39"/>
        <v/>
      </c>
      <c r="AG155" s="61" t="str">
        <f t="shared" si="40"/>
        <v/>
      </c>
      <c r="AH155" s="61" t="str">
        <f t="shared" si="41"/>
        <v/>
      </c>
      <c r="AI155" s="66" t="str">
        <f t="shared" si="42"/>
        <v/>
      </c>
      <c r="AJ155" s="66" t="str">
        <f t="shared" si="43"/>
        <v/>
      </c>
      <c r="AK155" s="71" t="str">
        <f t="shared" si="44"/>
        <v/>
      </c>
      <c r="AL155" s="65"/>
      <c r="AM155" s="129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252"/>
      <c r="BE155" s="252"/>
      <c r="BF155" s="252"/>
      <c r="BG155" s="10"/>
      <c r="BH155" s="10"/>
      <c r="BI155" s="10"/>
      <c r="BJ155" s="10"/>
    </row>
    <row r="156" spans="2:62" ht="24" customHeight="1">
      <c r="B156" s="7">
        <v>23</v>
      </c>
      <c r="C156" s="125"/>
      <c r="D156" s="224"/>
      <c r="E156" s="122"/>
      <c r="F156" s="324"/>
      <c r="G156" s="61" t="str">
        <f t="shared" si="31"/>
        <v/>
      </c>
      <c r="H156" s="30" t="str">
        <f t="shared" si="32"/>
        <v>-</v>
      </c>
      <c r="I156" s="327"/>
      <c r="J156" s="74" t="str">
        <f t="shared" si="33"/>
        <v/>
      </c>
      <c r="L156" s="124"/>
      <c r="M156" s="6" t="s">
        <v>6</v>
      </c>
      <c r="N156" s="126"/>
      <c r="O156" s="127"/>
      <c r="P156" s="328"/>
      <c r="Q156" s="123"/>
      <c r="R156" s="31" t="str">
        <f t="shared" si="34"/>
        <v/>
      </c>
      <c r="S156" s="54" t="str">
        <f t="shared" si="35"/>
        <v/>
      </c>
      <c r="U156" s="123"/>
      <c r="V156" s="123"/>
      <c r="W156" s="61" t="str">
        <f t="shared" si="36"/>
        <v/>
      </c>
      <c r="X156" s="327"/>
      <c r="Y156" s="129"/>
      <c r="Z156" s="129"/>
      <c r="AA156" s="129"/>
      <c r="AB156" s="129"/>
      <c r="AC156" s="128"/>
      <c r="AD156" s="294" t="str">
        <f t="shared" si="37"/>
        <v/>
      </c>
      <c r="AE156" s="61" t="str">
        <f t="shared" si="38"/>
        <v/>
      </c>
      <c r="AF156" s="61" t="str">
        <f t="shared" si="39"/>
        <v/>
      </c>
      <c r="AG156" s="61" t="str">
        <f t="shared" si="40"/>
        <v/>
      </c>
      <c r="AH156" s="61" t="str">
        <f t="shared" si="41"/>
        <v/>
      </c>
      <c r="AI156" s="66" t="str">
        <f t="shared" si="42"/>
        <v/>
      </c>
      <c r="AJ156" s="66" t="str">
        <f t="shared" si="43"/>
        <v/>
      </c>
      <c r="AK156" s="71" t="str">
        <f t="shared" si="44"/>
        <v/>
      </c>
      <c r="AL156" s="65"/>
      <c r="AM156" s="129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252"/>
      <c r="BE156" s="252"/>
      <c r="BF156" s="252"/>
      <c r="BG156" s="10"/>
      <c r="BH156" s="10"/>
      <c r="BI156" s="10"/>
      <c r="BJ156" s="10"/>
    </row>
    <row r="157" spans="2:62" ht="24" customHeight="1">
      <c r="B157" s="7">
        <v>24</v>
      </c>
      <c r="C157" s="125"/>
      <c r="D157" s="224"/>
      <c r="E157" s="122"/>
      <c r="F157" s="324"/>
      <c r="G157" s="61" t="str">
        <f t="shared" si="31"/>
        <v/>
      </c>
      <c r="H157" s="30" t="str">
        <f t="shared" si="32"/>
        <v>-</v>
      </c>
      <c r="I157" s="327"/>
      <c r="J157" s="74" t="str">
        <f t="shared" si="33"/>
        <v/>
      </c>
      <c r="L157" s="124"/>
      <c r="M157" s="6" t="s">
        <v>6</v>
      </c>
      <c r="N157" s="126"/>
      <c r="O157" s="127"/>
      <c r="P157" s="328"/>
      <c r="Q157" s="123"/>
      <c r="R157" s="31" t="str">
        <f t="shared" si="34"/>
        <v/>
      </c>
      <c r="S157" s="54" t="str">
        <f t="shared" si="35"/>
        <v/>
      </c>
      <c r="U157" s="123"/>
      <c r="V157" s="123"/>
      <c r="W157" s="61" t="str">
        <f t="shared" si="36"/>
        <v/>
      </c>
      <c r="X157" s="327"/>
      <c r="Y157" s="129"/>
      <c r="Z157" s="129"/>
      <c r="AA157" s="129"/>
      <c r="AB157" s="129"/>
      <c r="AC157" s="128"/>
      <c r="AD157" s="294" t="str">
        <f t="shared" si="37"/>
        <v/>
      </c>
      <c r="AE157" s="61" t="str">
        <f t="shared" si="38"/>
        <v/>
      </c>
      <c r="AF157" s="61" t="str">
        <f t="shared" si="39"/>
        <v/>
      </c>
      <c r="AG157" s="61" t="str">
        <f t="shared" si="40"/>
        <v/>
      </c>
      <c r="AH157" s="61" t="str">
        <f t="shared" si="41"/>
        <v/>
      </c>
      <c r="AI157" s="66" t="str">
        <f t="shared" si="42"/>
        <v/>
      </c>
      <c r="AJ157" s="66" t="str">
        <f t="shared" si="43"/>
        <v/>
      </c>
      <c r="AK157" s="71" t="str">
        <f t="shared" si="44"/>
        <v/>
      </c>
      <c r="AL157" s="65"/>
      <c r="AM157" s="129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252"/>
      <c r="BE157" s="252"/>
      <c r="BF157" s="252"/>
      <c r="BG157" s="10"/>
      <c r="BH157" s="10"/>
      <c r="BI157" s="10"/>
      <c r="BJ157" s="10"/>
    </row>
    <row r="158" spans="2:62" ht="24" customHeight="1">
      <c r="B158" s="7">
        <v>25</v>
      </c>
      <c r="C158" s="125"/>
      <c r="D158" s="224"/>
      <c r="E158" s="122"/>
      <c r="F158" s="324"/>
      <c r="G158" s="61" t="str">
        <f t="shared" si="31"/>
        <v/>
      </c>
      <c r="H158" s="30" t="str">
        <f t="shared" si="32"/>
        <v>-</v>
      </c>
      <c r="I158" s="327"/>
      <c r="J158" s="74" t="str">
        <f t="shared" si="33"/>
        <v/>
      </c>
      <c r="L158" s="124"/>
      <c r="M158" s="6" t="s">
        <v>6</v>
      </c>
      <c r="N158" s="126"/>
      <c r="O158" s="127"/>
      <c r="P158" s="328"/>
      <c r="Q158" s="123"/>
      <c r="R158" s="31" t="str">
        <f t="shared" si="34"/>
        <v/>
      </c>
      <c r="S158" s="54" t="str">
        <f t="shared" si="35"/>
        <v/>
      </c>
      <c r="U158" s="123"/>
      <c r="V158" s="123"/>
      <c r="W158" s="61" t="str">
        <f t="shared" si="36"/>
        <v/>
      </c>
      <c r="X158" s="327"/>
      <c r="Y158" s="129"/>
      <c r="Z158" s="129"/>
      <c r="AA158" s="129"/>
      <c r="AB158" s="129"/>
      <c r="AC158" s="128"/>
      <c r="AD158" s="294" t="str">
        <f t="shared" si="37"/>
        <v/>
      </c>
      <c r="AE158" s="61" t="str">
        <f t="shared" si="38"/>
        <v/>
      </c>
      <c r="AF158" s="61" t="str">
        <f t="shared" si="39"/>
        <v/>
      </c>
      <c r="AG158" s="61" t="str">
        <f t="shared" si="40"/>
        <v/>
      </c>
      <c r="AH158" s="61" t="str">
        <f t="shared" si="41"/>
        <v/>
      </c>
      <c r="AI158" s="66" t="str">
        <f t="shared" si="42"/>
        <v/>
      </c>
      <c r="AJ158" s="66" t="str">
        <f t="shared" si="43"/>
        <v/>
      </c>
      <c r="AK158" s="71" t="str">
        <f t="shared" si="44"/>
        <v/>
      </c>
      <c r="AL158" s="65"/>
      <c r="AM158" s="129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252"/>
      <c r="BE158" s="252"/>
      <c r="BF158" s="252"/>
      <c r="BG158" s="10"/>
      <c r="BH158" s="10"/>
      <c r="BI158" s="10"/>
      <c r="BJ158" s="10"/>
    </row>
    <row r="159" spans="2:62" ht="24" customHeight="1">
      <c r="B159" s="7">
        <v>26</v>
      </c>
      <c r="C159" s="125"/>
      <c r="D159" s="224"/>
      <c r="E159" s="122"/>
      <c r="F159" s="324"/>
      <c r="G159" s="61" t="str">
        <f t="shared" si="31"/>
        <v/>
      </c>
      <c r="H159" s="30" t="str">
        <f t="shared" si="32"/>
        <v>-</v>
      </c>
      <c r="I159" s="327"/>
      <c r="J159" s="74" t="str">
        <f t="shared" si="33"/>
        <v/>
      </c>
      <c r="L159" s="124"/>
      <c r="M159" s="6" t="s">
        <v>6</v>
      </c>
      <c r="N159" s="126"/>
      <c r="O159" s="127"/>
      <c r="P159" s="328"/>
      <c r="Q159" s="123"/>
      <c r="R159" s="31" t="str">
        <f t="shared" si="34"/>
        <v/>
      </c>
      <c r="S159" s="54" t="str">
        <f t="shared" si="35"/>
        <v/>
      </c>
      <c r="U159" s="123"/>
      <c r="V159" s="123"/>
      <c r="W159" s="61" t="str">
        <f t="shared" si="36"/>
        <v/>
      </c>
      <c r="X159" s="327"/>
      <c r="Y159" s="129"/>
      <c r="Z159" s="129"/>
      <c r="AA159" s="129"/>
      <c r="AB159" s="129"/>
      <c r="AC159" s="128"/>
      <c r="AD159" s="294" t="str">
        <f t="shared" si="37"/>
        <v/>
      </c>
      <c r="AE159" s="61" t="str">
        <f t="shared" si="38"/>
        <v/>
      </c>
      <c r="AF159" s="61" t="str">
        <f t="shared" si="39"/>
        <v/>
      </c>
      <c r="AG159" s="61" t="str">
        <f t="shared" si="40"/>
        <v/>
      </c>
      <c r="AH159" s="61" t="str">
        <f t="shared" si="41"/>
        <v/>
      </c>
      <c r="AI159" s="66" t="str">
        <f t="shared" si="42"/>
        <v/>
      </c>
      <c r="AJ159" s="66" t="str">
        <f t="shared" si="43"/>
        <v/>
      </c>
      <c r="AK159" s="71" t="str">
        <f t="shared" si="44"/>
        <v/>
      </c>
      <c r="AL159" s="65"/>
      <c r="AM159" s="129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252"/>
      <c r="BE159" s="252"/>
      <c r="BF159" s="252"/>
      <c r="BG159" s="10"/>
      <c r="BH159" s="10"/>
      <c r="BI159" s="10"/>
      <c r="BJ159" s="10"/>
    </row>
    <row r="160" spans="2:62" ht="24" customHeight="1">
      <c r="B160" s="7">
        <v>27</v>
      </c>
      <c r="C160" s="125"/>
      <c r="D160" s="224"/>
      <c r="E160" s="122"/>
      <c r="F160" s="324"/>
      <c r="G160" s="61" t="str">
        <f t="shared" si="31"/>
        <v/>
      </c>
      <c r="H160" s="30" t="str">
        <f t="shared" si="32"/>
        <v>-</v>
      </c>
      <c r="I160" s="327"/>
      <c r="J160" s="74" t="str">
        <f t="shared" si="33"/>
        <v/>
      </c>
      <c r="L160" s="124"/>
      <c r="M160" s="6" t="s">
        <v>6</v>
      </c>
      <c r="N160" s="126"/>
      <c r="O160" s="127"/>
      <c r="P160" s="328"/>
      <c r="Q160" s="123"/>
      <c r="R160" s="31" t="str">
        <f t="shared" si="34"/>
        <v/>
      </c>
      <c r="S160" s="54" t="str">
        <f t="shared" si="35"/>
        <v/>
      </c>
      <c r="U160" s="123"/>
      <c r="V160" s="123"/>
      <c r="W160" s="61" t="str">
        <f t="shared" si="36"/>
        <v/>
      </c>
      <c r="X160" s="327"/>
      <c r="Y160" s="129"/>
      <c r="Z160" s="129"/>
      <c r="AA160" s="129"/>
      <c r="AB160" s="129"/>
      <c r="AC160" s="128"/>
      <c r="AD160" s="294" t="str">
        <f t="shared" si="37"/>
        <v/>
      </c>
      <c r="AE160" s="61" t="str">
        <f t="shared" si="38"/>
        <v/>
      </c>
      <c r="AF160" s="61" t="str">
        <f t="shared" si="39"/>
        <v/>
      </c>
      <c r="AG160" s="61" t="str">
        <f t="shared" si="40"/>
        <v/>
      </c>
      <c r="AH160" s="61" t="str">
        <f t="shared" si="41"/>
        <v/>
      </c>
      <c r="AI160" s="66" t="str">
        <f t="shared" si="42"/>
        <v/>
      </c>
      <c r="AJ160" s="66" t="str">
        <f t="shared" si="43"/>
        <v/>
      </c>
      <c r="AK160" s="71" t="str">
        <f t="shared" si="44"/>
        <v/>
      </c>
      <c r="AL160" s="65"/>
      <c r="AM160" s="129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252"/>
      <c r="BE160" s="252"/>
      <c r="BF160" s="252"/>
      <c r="BG160" s="10"/>
      <c r="BH160" s="10"/>
      <c r="BI160" s="10"/>
      <c r="BJ160" s="10"/>
    </row>
    <row r="161" spans="2:62" ht="24" customHeight="1">
      <c r="B161" s="7">
        <v>28</v>
      </c>
      <c r="C161" s="125"/>
      <c r="D161" s="224"/>
      <c r="E161" s="122"/>
      <c r="F161" s="324"/>
      <c r="G161" s="61" t="str">
        <f t="shared" si="31"/>
        <v/>
      </c>
      <c r="H161" s="30" t="str">
        <f t="shared" si="32"/>
        <v>-</v>
      </c>
      <c r="I161" s="327"/>
      <c r="J161" s="74" t="str">
        <f t="shared" si="33"/>
        <v/>
      </c>
      <c r="L161" s="124"/>
      <c r="M161" s="6" t="s">
        <v>6</v>
      </c>
      <c r="N161" s="126"/>
      <c r="O161" s="127"/>
      <c r="P161" s="328"/>
      <c r="Q161" s="123"/>
      <c r="R161" s="31" t="str">
        <f t="shared" si="34"/>
        <v/>
      </c>
      <c r="S161" s="54" t="str">
        <f t="shared" si="35"/>
        <v/>
      </c>
      <c r="U161" s="123"/>
      <c r="V161" s="123"/>
      <c r="W161" s="61" t="str">
        <f t="shared" si="36"/>
        <v/>
      </c>
      <c r="X161" s="327"/>
      <c r="Y161" s="129"/>
      <c r="Z161" s="129"/>
      <c r="AA161" s="129"/>
      <c r="AB161" s="129"/>
      <c r="AC161" s="128"/>
      <c r="AD161" s="294" t="str">
        <f t="shared" si="37"/>
        <v/>
      </c>
      <c r="AE161" s="61" t="str">
        <f t="shared" si="38"/>
        <v/>
      </c>
      <c r="AF161" s="61" t="str">
        <f t="shared" si="39"/>
        <v/>
      </c>
      <c r="AG161" s="61" t="str">
        <f t="shared" si="40"/>
        <v/>
      </c>
      <c r="AH161" s="61" t="str">
        <f t="shared" si="41"/>
        <v/>
      </c>
      <c r="AI161" s="66" t="str">
        <f t="shared" si="42"/>
        <v/>
      </c>
      <c r="AJ161" s="66" t="str">
        <f t="shared" si="43"/>
        <v/>
      </c>
      <c r="AK161" s="71" t="str">
        <f t="shared" si="44"/>
        <v/>
      </c>
      <c r="AL161" s="65"/>
      <c r="AM161" s="129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252"/>
      <c r="BE161" s="252"/>
      <c r="BF161" s="252"/>
      <c r="BG161" s="10"/>
      <c r="BH161" s="10"/>
      <c r="BI161" s="10"/>
      <c r="BJ161" s="10"/>
    </row>
    <row r="162" spans="2:62" ht="24" customHeight="1">
      <c r="B162" s="7">
        <v>29</v>
      </c>
      <c r="C162" s="125"/>
      <c r="D162" s="224"/>
      <c r="E162" s="122"/>
      <c r="F162" s="324"/>
      <c r="G162" s="61" t="str">
        <f t="shared" si="31"/>
        <v/>
      </c>
      <c r="H162" s="30" t="str">
        <f t="shared" si="32"/>
        <v>-</v>
      </c>
      <c r="I162" s="327"/>
      <c r="J162" s="74" t="str">
        <f t="shared" si="33"/>
        <v/>
      </c>
      <c r="L162" s="124"/>
      <c r="M162" s="6" t="s">
        <v>6</v>
      </c>
      <c r="N162" s="126"/>
      <c r="O162" s="127"/>
      <c r="P162" s="328"/>
      <c r="Q162" s="123"/>
      <c r="R162" s="31" t="str">
        <f t="shared" si="34"/>
        <v/>
      </c>
      <c r="S162" s="54" t="str">
        <f t="shared" si="35"/>
        <v/>
      </c>
      <c r="U162" s="123"/>
      <c r="V162" s="123"/>
      <c r="W162" s="61" t="str">
        <f t="shared" si="36"/>
        <v/>
      </c>
      <c r="X162" s="327"/>
      <c r="Y162" s="129"/>
      <c r="Z162" s="129"/>
      <c r="AA162" s="129"/>
      <c r="AB162" s="129"/>
      <c r="AC162" s="128"/>
      <c r="AD162" s="294" t="str">
        <f t="shared" si="37"/>
        <v/>
      </c>
      <c r="AE162" s="61" t="str">
        <f t="shared" si="38"/>
        <v/>
      </c>
      <c r="AF162" s="61" t="str">
        <f t="shared" si="39"/>
        <v/>
      </c>
      <c r="AG162" s="61" t="str">
        <f t="shared" si="40"/>
        <v/>
      </c>
      <c r="AH162" s="61" t="str">
        <f t="shared" si="41"/>
        <v/>
      </c>
      <c r="AI162" s="66" t="str">
        <f t="shared" si="42"/>
        <v/>
      </c>
      <c r="AJ162" s="66" t="str">
        <f t="shared" si="43"/>
        <v/>
      </c>
      <c r="AK162" s="71" t="str">
        <f t="shared" si="44"/>
        <v/>
      </c>
      <c r="AL162" s="65"/>
      <c r="AM162" s="129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252"/>
      <c r="BE162" s="252"/>
      <c r="BF162" s="252"/>
      <c r="BG162" s="10"/>
      <c r="BH162" s="10"/>
      <c r="BI162" s="10"/>
      <c r="BJ162" s="10"/>
    </row>
    <row r="163" spans="2:62" ht="24" customHeight="1">
      <c r="B163" s="7">
        <v>30</v>
      </c>
      <c r="C163" s="125"/>
      <c r="D163" s="224"/>
      <c r="E163" s="122"/>
      <c r="F163" s="324"/>
      <c r="G163" s="61" t="str">
        <f t="shared" si="31"/>
        <v/>
      </c>
      <c r="H163" s="30"/>
      <c r="I163" s="327"/>
      <c r="J163" s="74" t="str">
        <f t="shared" si="33"/>
        <v/>
      </c>
      <c r="L163" s="124"/>
      <c r="M163" s="6" t="s">
        <v>6</v>
      </c>
      <c r="N163" s="126"/>
      <c r="O163" s="127"/>
      <c r="P163" s="328"/>
      <c r="Q163" s="123"/>
      <c r="R163" s="31" t="str">
        <f t="shared" si="34"/>
        <v/>
      </c>
      <c r="S163" s="54" t="str">
        <f t="shared" si="35"/>
        <v/>
      </c>
      <c r="U163" s="123"/>
      <c r="V163" s="123"/>
      <c r="W163" s="61" t="str">
        <f t="shared" si="36"/>
        <v/>
      </c>
      <c r="X163" s="327"/>
      <c r="Y163" s="129"/>
      <c r="Z163" s="129"/>
      <c r="AA163" s="129"/>
      <c r="AB163" s="129"/>
      <c r="AC163" s="128"/>
      <c r="AD163" s="294" t="str">
        <f t="shared" si="37"/>
        <v/>
      </c>
      <c r="AE163" s="61" t="str">
        <f t="shared" si="38"/>
        <v/>
      </c>
      <c r="AF163" s="61" t="str">
        <f t="shared" si="39"/>
        <v/>
      </c>
      <c r="AG163" s="61" t="str">
        <f t="shared" si="40"/>
        <v/>
      </c>
      <c r="AH163" s="61" t="str">
        <f t="shared" si="41"/>
        <v/>
      </c>
      <c r="AI163" s="66" t="str">
        <f t="shared" si="42"/>
        <v/>
      </c>
      <c r="AJ163" s="66" t="str">
        <f t="shared" si="43"/>
        <v/>
      </c>
      <c r="AK163" s="71" t="str">
        <f t="shared" si="44"/>
        <v/>
      </c>
      <c r="AL163" s="65"/>
      <c r="AM163" s="129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252"/>
      <c r="BE163" s="252"/>
      <c r="BF163" s="252"/>
      <c r="BG163" s="10"/>
      <c r="BH163" s="10"/>
      <c r="BI163" s="10"/>
      <c r="BJ163" s="10"/>
    </row>
    <row r="164" spans="2:62" ht="24" customHeight="1">
      <c r="B164" s="7">
        <v>31</v>
      </c>
      <c r="C164" s="125"/>
      <c r="D164" s="224"/>
      <c r="E164" s="122"/>
      <c r="F164" s="324"/>
      <c r="G164" s="61" t="str">
        <f t="shared" si="31"/>
        <v/>
      </c>
      <c r="H164" s="30"/>
      <c r="I164" s="327"/>
      <c r="J164" s="74" t="str">
        <f t="shared" si="33"/>
        <v/>
      </c>
      <c r="L164" s="124"/>
      <c r="M164" s="6" t="s">
        <v>6</v>
      </c>
      <c r="N164" s="126"/>
      <c r="O164" s="127"/>
      <c r="P164" s="328"/>
      <c r="Q164" s="123"/>
      <c r="R164" s="31" t="str">
        <f t="shared" si="34"/>
        <v/>
      </c>
      <c r="S164" s="54" t="str">
        <f t="shared" si="35"/>
        <v/>
      </c>
      <c r="U164" s="123"/>
      <c r="V164" s="123"/>
      <c r="W164" s="61" t="str">
        <f t="shared" si="36"/>
        <v/>
      </c>
      <c r="X164" s="327"/>
      <c r="Y164" s="129"/>
      <c r="Z164" s="129"/>
      <c r="AA164" s="129"/>
      <c r="AB164" s="129"/>
      <c r="AC164" s="128"/>
      <c r="AD164" s="294" t="str">
        <f t="shared" si="37"/>
        <v/>
      </c>
      <c r="AE164" s="61" t="str">
        <f t="shared" si="38"/>
        <v/>
      </c>
      <c r="AF164" s="61" t="str">
        <f t="shared" si="39"/>
        <v/>
      </c>
      <c r="AG164" s="61" t="str">
        <f t="shared" si="40"/>
        <v/>
      </c>
      <c r="AH164" s="61" t="str">
        <f t="shared" si="41"/>
        <v/>
      </c>
      <c r="AI164" s="66" t="str">
        <f t="shared" si="42"/>
        <v/>
      </c>
      <c r="AJ164" s="66" t="str">
        <f t="shared" si="43"/>
        <v/>
      </c>
      <c r="AK164" s="71" t="str">
        <f t="shared" si="44"/>
        <v/>
      </c>
      <c r="AL164" s="65"/>
      <c r="AM164" s="129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252"/>
      <c r="BE164" s="252"/>
      <c r="BF164" s="252"/>
      <c r="BG164" s="10"/>
      <c r="BH164" s="10"/>
      <c r="BI164" s="10"/>
      <c r="BJ164" s="10"/>
    </row>
    <row r="165" spans="2:62" ht="24" customHeight="1">
      <c r="B165" s="7">
        <v>32</v>
      </c>
      <c r="C165" s="125"/>
      <c r="D165" s="224"/>
      <c r="E165" s="122"/>
      <c r="F165" s="324"/>
      <c r="G165" s="61" t="str">
        <f t="shared" si="31"/>
        <v/>
      </c>
      <c r="H165" s="30"/>
      <c r="I165" s="327"/>
      <c r="J165" s="74" t="str">
        <f t="shared" si="33"/>
        <v/>
      </c>
      <c r="L165" s="124"/>
      <c r="M165" s="6" t="s">
        <v>6</v>
      </c>
      <c r="N165" s="126"/>
      <c r="O165" s="127"/>
      <c r="P165" s="328"/>
      <c r="Q165" s="123"/>
      <c r="R165" s="31" t="str">
        <f t="shared" si="34"/>
        <v/>
      </c>
      <c r="S165" s="54" t="str">
        <f t="shared" si="35"/>
        <v/>
      </c>
      <c r="U165" s="123"/>
      <c r="V165" s="123"/>
      <c r="W165" s="61" t="str">
        <f t="shared" si="36"/>
        <v/>
      </c>
      <c r="X165" s="327"/>
      <c r="Y165" s="129"/>
      <c r="Z165" s="129"/>
      <c r="AA165" s="129"/>
      <c r="AB165" s="129"/>
      <c r="AC165" s="128"/>
      <c r="AD165" s="294" t="str">
        <f t="shared" si="37"/>
        <v/>
      </c>
      <c r="AE165" s="61" t="str">
        <f t="shared" si="38"/>
        <v/>
      </c>
      <c r="AF165" s="61" t="str">
        <f t="shared" si="39"/>
        <v/>
      </c>
      <c r="AG165" s="61" t="str">
        <f t="shared" si="40"/>
        <v/>
      </c>
      <c r="AH165" s="61" t="str">
        <f t="shared" si="41"/>
        <v/>
      </c>
      <c r="AI165" s="66" t="str">
        <f t="shared" si="42"/>
        <v/>
      </c>
      <c r="AJ165" s="66" t="str">
        <f t="shared" si="43"/>
        <v/>
      </c>
      <c r="AK165" s="71" t="str">
        <f t="shared" si="44"/>
        <v/>
      </c>
      <c r="AL165" s="65"/>
      <c r="AM165" s="129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252"/>
      <c r="BE165" s="252"/>
      <c r="BF165" s="252"/>
      <c r="BG165" s="10"/>
      <c r="BH165" s="10"/>
      <c r="BI165" s="10"/>
      <c r="BJ165" s="10"/>
    </row>
    <row r="166" spans="2:62" ht="24" customHeight="1">
      <c r="B166" s="7">
        <v>33</v>
      </c>
      <c r="C166" s="125"/>
      <c r="D166" s="224"/>
      <c r="E166" s="122"/>
      <c r="F166" s="324"/>
      <c r="G166" s="61" t="str">
        <f t="shared" si="31"/>
        <v/>
      </c>
      <c r="H166" s="30"/>
      <c r="I166" s="327"/>
      <c r="J166" s="74" t="str">
        <f t="shared" si="33"/>
        <v/>
      </c>
      <c r="L166" s="124"/>
      <c r="M166" s="6" t="s">
        <v>6</v>
      </c>
      <c r="N166" s="126"/>
      <c r="O166" s="127"/>
      <c r="P166" s="328"/>
      <c r="Q166" s="123"/>
      <c r="R166" s="31" t="str">
        <f t="shared" si="34"/>
        <v/>
      </c>
      <c r="S166" s="54" t="str">
        <f t="shared" si="35"/>
        <v/>
      </c>
      <c r="U166" s="123"/>
      <c r="V166" s="123"/>
      <c r="W166" s="61" t="str">
        <f t="shared" si="36"/>
        <v/>
      </c>
      <c r="X166" s="327"/>
      <c r="Y166" s="129"/>
      <c r="Z166" s="129"/>
      <c r="AA166" s="129"/>
      <c r="AB166" s="129"/>
      <c r="AC166" s="128"/>
      <c r="AD166" s="294" t="str">
        <f t="shared" si="37"/>
        <v/>
      </c>
      <c r="AE166" s="61" t="str">
        <f t="shared" si="38"/>
        <v/>
      </c>
      <c r="AF166" s="61" t="str">
        <f t="shared" si="39"/>
        <v/>
      </c>
      <c r="AG166" s="61" t="str">
        <f t="shared" si="40"/>
        <v/>
      </c>
      <c r="AH166" s="61" t="str">
        <f t="shared" si="41"/>
        <v/>
      </c>
      <c r="AI166" s="66" t="str">
        <f t="shared" si="42"/>
        <v/>
      </c>
      <c r="AJ166" s="66" t="str">
        <f t="shared" si="43"/>
        <v/>
      </c>
      <c r="AK166" s="71" t="str">
        <f t="shared" si="44"/>
        <v/>
      </c>
      <c r="AL166" s="65"/>
      <c r="AM166" s="129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252"/>
      <c r="BE166" s="252"/>
      <c r="BF166" s="252"/>
      <c r="BG166" s="10"/>
      <c r="BH166" s="10"/>
      <c r="BI166" s="10"/>
      <c r="BJ166" s="10"/>
    </row>
    <row r="167" spans="2:62" ht="24" customHeight="1">
      <c r="B167" s="7">
        <v>34</v>
      </c>
      <c r="C167" s="125"/>
      <c r="D167" s="224"/>
      <c r="E167" s="122"/>
      <c r="F167" s="324"/>
      <c r="G167" s="61" t="str">
        <f t="shared" si="31"/>
        <v/>
      </c>
      <c r="H167" s="30"/>
      <c r="I167" s="327"/>
      <c r="J167" s="74" t="str">
        <f t="shared" si="33"/>
        <v/>
      </c>
      <c r="L167" s="124"/>
      <c r="M167" s="6" t="s">
        <v>6</v>
      </c>
      <c r="N167" s="126"/>
      <c r="O167" s="127"/>
      <c r="P167" s="328"/>
      <c r="Q167" s="123"/>
      <c r="R167" s="31" t="str">
        <f t="shared" si="34"/>
        <v/>
      </c>
      <c r="S167" s="54" t="str">
        <f t="shared" si="35"/>
        <v/>
      </c>
      <c r="U167" s="123"/>
      <c r="V167" s="123"/>
      <c r="W167" s="61" t="str">
        <f t="shared" si="36"/>
        <v/>
      </c>
      <c r="X167" s="327"/>
      <c r="Y167" s="129"/>
      <c r="Z167" s="129"/>
      <c r="AA167" s="129"/>
      <c r="AB167" s="129"/>
      <c r="AC167" s="128"/>
      <c r="AD167" s="294" t="str">
        <f t="shared" si="37"/>
        <v/>
      </c>
      <c r="AE167" s="61" t="str">
        <f t="shared" si="38"/>
        <v/>
      </c>
      <c r="AF167" s="61" t="str">
        <f t="shared" si="39"/>
        <v/>
      </c>
      <c r="AG167" s="61" t="str">
        <f t="shared" si="40"/>
        <v/>
      </c>
      <c r="AH167" s="61" t="str">
        <f t="shared" si="41"/>
        <v/>
      </c>
      <c r="AI167" s="66" t="str">
        <f t="shared" si="42"/>
        <v/>
      </c>
      <c r="AJ167" s="66" t="str">
        <f t="shared" si="43"/>
        <v/>
      </c>
      <c r="AK167" s="71" t="str">
        <f t="shared" si="44"/>
        <v/>
      </c>
      <c r="AL167" s="65"/>
      <c r="AM167" s="129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252"/>
      <c r="BE167" s="252"/>
      <c r="BF167" s="252"/>
      <c r="BG167" s="10"/>
      <c r="BH167" s="10"/>
      <c r="BI167" s="10"/>
      <c r="BJ167" s="10"/>
    </row>
    <row r="168" spans="2:62" ht="24" customHeight="1">
      <c r="B168" s="7">
        <v>35</v>
      </c>
      <c r="C168" s="125"/>
      <c r="D168" s="224"/>
      <c r="E168" s="122"/>
      <c r="F168" s="324"/>
      <c r="G168" s="61" t="str">
        <f t="shared" si="31"/>
        <v/>
      </c>
      <c r="H168" s="30"/>
      <c r="I168" s="327"/>
      <c r="J168" s="74" t="str">
        <f t="shared" si="33"/>
        <v/>
      </c>
      <c r="L168" s="124"/>
      <c r="M168" s="6" t="s">
        <v>6</v>
      </c>
      <c r="N168" s="126"/>
      <c r="O168" s="127"/>
      <c r="P168" s="328"/>
      <c r="Q168" s="123"/>
      <c r="R168" s="31" t="str">
        <f t="shared" si="34"/>
        <v/>
      </c>
      <c r="S168" s="54" t="str">
        <f t="shared" si="35"/>
        <v/>
      </c>
      <c r="U168" s="123"/>
      <c r="V168" s="123"/>
      <c r="W168" s="61" t="str">
        <f t="shared" si="36"/>
        <v/>
      </c>
      <c r="X168" s="327"/>
      <c r="Y168" s="129"/>
      <c r="Z168" s="129"/>
      <c r="AA168" s="129"/>
      <c r="AB168" s="129"/>
      <c r="AC168" s="128"/>
      <c r="AD168" s="294" t="str">
        <f t="shared" si="37"/>
        <v/>
      </c>
      <c r="AE168" s="61" t="str">
        <f t="shared" si="38"/>
        <v/>
      </c>
      <c r="AF168" s="61" t="str">
        <f t="shared" si="39"/>
        <v/>
      </c>
      <c r="AG168" s="61" t="str">
        <f t="shared" si="40"/>
        <v/>
      </c>
      <c r="AH168" s="61" t="str">
        <f t="shared" si="41"/>
        <v/>
      </c>
      <c r="AI168" s="66" t="str">
        <f t="shared" si="42"/>
        <v/>
      </c>
      <c r="AJ168" s="66" t="str">
        <f t="shared" si="43"/>
        <v/>
      </c>
      <c r="AK168" s="71" t="str">
        <f t="shared" si="44"/>
        <v/>
      </c>
      <c r="AL168" s="65"/>
      <c r="AM168" s="129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252"/>
      <c r="BE168" s="252"/>
      <c r="BF168" s="252"/>
      <c r="BG168" s="10"/>
      <c r="BH168" s="10"/>
      <c r="BI168" s="10"/>
      <c r="BJ168" s="10"/>
    </row>
    <row r="169" spans="2:62" ht="24" customHeight="1">
      <c r="B169" s="7">
        <v>36</v>
      </c>
      <c r="C169" s="125"/>
      <c r="D169" s="224"/>
      <c r="E169" s="122"/>
      <c r="F169" s="324"/>
      <c r="G169" s="61" t="str">
        <f t="shared" si="31"/>
        <v/>
      </c>
      <c r="H169" s="30"/>
      <c r="I169" s="327"/>
      <c r="J169" s="74" t="str">
        <f t="shared" si="33"/>
        <v/>
      </c>
      <c r="L169" s="124"/>
      <c r="M169" s="6" t="s">
        <v>6</v>
      </c>
      <c r="N169" s="126"/>
      <c r="O169" s="127"/>
      <c r="P169" s="328"/>
      <c r="Q169" s="123"/>
      <c r="R169" s="31" t="str">
        <f t="shared" si="34"/>
        <v/>
      </c>
      <c r="S169" s="54" t="str">
        <f t="shared" si="35"/>
        <v/>
      </c>
      <c r="U169" s="123"/>
      <c r="V169" s="123"/>
      <c r="W169" s="61" t="str">
        <f t="shared" si="36"/>
        <v/>
      </c>
      <c r="X169" s="327"/>
      <c r="Y169" s="129"/>
      <c r="Z169" s="129"/>
      <c r="AA169" s="129"/>
      <c r="AB169" s="129"/>
      <c r="AC169" s="128"/>
      <c r="AD169" s="294" t="str">
        <f t="shared" si="37"/>
        <v/>
      </c>
      <c r="AE169" s="61" t="str">
        <f t="shared" si="38"/>
        <v/>
      </c>
      <c r="AF169" s="61" t="str">
        <f t="shared" si="39"/>
        <v/>
      </c>
      <c r="AG169" s="61" t="str">
        <f t="shared" si="40"/>
        <v/>
      </c>
      <c r="AH169" s="61" t="str">
        <f t="shared" si="41"/>
        <v/>
      </c>
      <c r="AI169" s="66" t="str">
        <f t="shared" si="42"/>
        <v/>
      </c>
      <c r="AJ169" s="66" t="str">
        <f t="shared" si="43"/>
        <v/>
      </c>
      <c r="AK169" s="71" t="str">
        <f t="shared" si="44"/>
        <v/>
      </c>
      <c r="AL169" s="65"/>
      <c r="AM169" s="129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252"/>
      <c r="BE169" s="252"/>
      <c r="BF169" s="252"/>
      <c r="BG169" s="10"/>
      <c r="BH169" s="10"/>
      <c r="BI169" s="10"/>
      <c r="BJ169" s="10"/>
    </row>
    <row r="170" spans="2:62" ht="24" customHeight="1">
      <c r="B170" s="7">
        <v>37</v>
      </c>
      <c r="C170" s="125"/>
      <c r="D170" s="224"/>
      <c r="E170" s="122"/>
      <c r="F170" s="324"/>
      <c r="G170" s="61" t="str">
        <f t="shared" si="31"/>
        <v/>
      </c>
      <c r="H170" s="30"/>
      <c r="I170" s="327"/>
      <c r="J170" s="74" t="str">
        <f t="shared" si="33"/>
        <v/>
      </c>
      <c r="L170" s="124"/>
      <c r="M170" s="6" t="s">
        <v>6</v>
      </c>
      <c r="N170" s="126"/>
      <c r="O170" s="127"/>
      <c r="P170" s="328"/>
      <c r="Q170" s="123"/>
      <c r="R170" s="31" t="str">
        <f t="shared" si="34"/>
        <v/>
      </c>
      <c r="S170" s="54" t="str">
        <f t="shared" si="35"/>
        <v/>
      </c>
      <c r="U170" s="123"/>
      <c r="V170" s="123"/>
      <c r="W170" s="61" t="str">
        <f t="shared" si="36"/>
        <v/>
      </c>
      <c r="X170" s="327"/>
      <c r="Y170" s="129"/>
      <c r="Z170" s="129"/>
      <c r="AA170" s="129"/>
      <c r="AB170" s="129"/>
      <c r="AC170" s="128"/>
      <c r="AD170" s="294" t="str">
        <f t="shared" si="37"/>
        <v/>
      </c>
      <c r="AE170" s="61" t="str">
        <f t="shared" si="38"/>
        <v/>
      </c>
      <c r="AF170" s="61" t="str">
        <f t="shared" si="39"/>
        <v/>
      </c>
      <c r="AG170" s="61" t="str">
        <f t="shared" si="40"/>
        <v/>
      </c>
      <c r="AH170" s="61" t="str">
        <f t="shared" si="41"/>
        <v/>
      </c>
      <c r="AI170" s="66" t="str">
        <f t="shared" si="42"/>
        <v/>
      </c>
      <c r="AJ170" s="66" t="str">
        <f t="shared" si="43"/>
        <v/>
      </c>
      <c r="AK170" s="71" t="str">
        <f t="shared" si="44"/>
        <v/>
      </c>
      <c r="AL170" s="65"/>
      <c r="AM170" s="129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252"/>
      <c r="BE170" s="252"/>
      <c r="BF170" s="252"/>
      <c r="BG170" s="10"/>
      <c r="BH170" s="10"/>
      <c r="BI170" s="10"/>
      <c r="BJ170" s="10"/>
    </row>
    <row r="171" spans="2:62" ht="24" customHeight="1">
      <c r="B171" s="7">
        <v>38</v>
      </c>
      <c r="C171" s="125"/>
      <c r="D171" s="224"/>
      <c r="E171" s="122"/>
      <c r="F171" s="324"/>
      <c r="G171" s="61" t="str">
        <f t="shared" si="31"/>
        <v/>
      </c>
      <c r="H171" s="30"/>
      <c r="I171" s="327"/>
      <c r="J171" s="74" t="str">
        <f t="shared" si="33"/>
        <v/>
      </c>
      <c r="L171" s="124"/>
      <c r="M171" s="6" t="s">
        <v>6</v>
      </c>
      <c r="N171" s="126"/>
      <c r="O171" s="127"/>
      <c r="P171" s="328"/>
      <c r="Q171" s="123"/>
      <c r="R171" s="31" t="str">
        <f t="shared" si="34"/>
        <v/>
      </c>
      <c r="S171" s="54" t="str">
        <f t="shared" si="35"/>
        <v/>
      </c>
      <c r="U171" s="123"/>
      <c r="V171" s="123"/>
      <c r="W171" s="61" t="str">
        <f t="shared" si="36"/>
        <v/>
      </c>
      <c r="X171" s="327"/>
      <c r="Y171" s="129"/>
      <c r="Z171" s="129"/>
      <c r="AA171" s="129"/>
      <c r="AB171" s="129"/>
      <c r="AC171" s="128"/>
      <c r="AD171" s="294" t="str">
        <f t="shared" si="37"/>
        <v/>
      </c>
      <c r="AE171" s="61" t="str">
        <f t="shared" si="38"/>
        <v/>
      </c>
      <c r="AF171" s="61" t="str">
        <f t="shared" si="39"/>
        <v/>
      </c>
      <c r="AG171" s="61" t="str">
        <f t="shared" si="40"/>
        <v/>
      </c>
      <c r="AH171" s="61" t="str">
        <f t="shared" si="41"/>
        <v/>
      </c>
      <c r="AI171" s="66" t="str">
        <f t="shared" si="42"/>
        <v/>
      </c>
      <c r="AJ171" s="66" t="str">
        <f t="shared" si="43"/>
        <v/>
      </c>
      <c r="AK171" s="71" t="str">
        <f t="shared" si="44"/>
        <v/>
      </c>
      <c r="AL171" s="65"/>
      <c r="AM171" s="129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252"/>
      <c r="BE171" s="252"/>
      <c r="BF171" s="252"/>
      <c r="BG171" s="10"/>
      <c r="BH171" s="10"/>
      <c r="BI171" s="10"/>
      <c r="BJ171" s="10"/>
    </row>
    <row r="172" spans="2:62" ht="24" customHeight="1">
      <c r="B172" s="7">
        <v>39</v>
      </c>
      <c r="C172" s="125"/>
      <c r="D172" s="224"/>
      <c r="E172" s="122"/>
      <c r="F172" s="324"/>
      <c r="G172" s="61" t="str">
        <f t="shared" si="31"/>
        <v/>
      </c>
      <c r="H172" s="30"/>
      <c r="I172" s="327"/>
      <c r="J172" s="74" t="str">
        <f t="shared" si="33"/>
        <v/>
      </c>
      <c r="L172" s="124"/>
      <c r="M172" s="6" t="s">
        <v>6</v>
      </c>
      <c r="N172" s="126"/>
      <c r="O172" s="127"/>
      <c r="P172" s="328"/>
      <c r="Q172" s="123"/>
      <c r="R172" s="31" t="str">
        <f t="shared" si="34"/>
        <v/>
      </c>
      <c r="S172" s="54" t="str">
        <f t="shared" si="35"/>
        <v/>
      </c>
      <c r="U172" s="123"/>
      <c r="V172" s="123"/>
      <c r="W172" s="61" t="str">
        <f t="shared" si="36"/>
        <v/>
      </c>
      <c r="X172" s="327"/>
      <c r="Y172" s="129"/>
      <c r="Z172" s="129"/>
      <c r="AA172" s="129"/>
      <c r="AB172" s="129"/>
      <c r="AC172" s="128"/>
      <c r="AD172" s="294" t="str">
        <f t="shared" si="37"/>
        <v/>
      </c>
      <c r="AE172" s="61" t="str">
        <f t="shared" si="38"/>
        <v/>
      </c>
      <c r="AF172" s="61" t="str">
        <f t="shared" si="39"/>
        <v/>
      </c>
      <c r="AG172" s="61" t="str">
        <f t="shared" si="40"/>
        <v/>
      </c>
      <c r="AH172" s="61" t="str">
        <f t="shared" si="41"/>
        <v/>
      </c>
      <c r="AI172" s="66" t="str">
        <f t="shared" si="42"/>
        <v/>
      </c>
      <c r="AJ172" s="66" t="str">
        <f t="shared" si="43"/>
        <v/>
      </c>
      <c r="AK172" s="71" t="str">
        <f t="shared" si="44"/>
        <v/>
      </c>
      <c r="AL172" s="65"/>
      <c r="AM172" s="129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252"/>
      <c r="BE172" s="252"/>
      <c r="BF172" s="252"/>
      <c r="BG172" s="10"/>
      <c r="BH172" s="10"/>
      <c r="BI172" s="10"/>
      <c r="BJ172" s="10"/>
    </row>
    <row r="173" spans="2:62" ht="24" customHeight="1">
      <c r="B173" s="7">
        <v>40</v>
      </c>
      <c r="C173" s="125"/>
      <c r="D173" s="224"/>
      <c r="E173" s="122"/>
      <c r="F173" s="324"/>
      <c r="G173" s="61" t="str">
        <f t="shared" si="31"/>
        <v/>
      </c>
      <c r="H173" s="30"/>
      <c r="I173" s="327"/>
      <c r="J173" s="74" t="str">
        <f t="shared" si="33"/>
        <v/>
      </c>
      <c r="L173" s="124"/>
      <c r="M173" s="6" t="s">
        <v>6</v>
      </c>
      <c r="N173" s="126"/>
      <c r="O173" s="127"/>
      <c r="P173" s="328"/>
      <c r="Q173" s="123"/>
      <c r="R173" s="31" t="str">
        <f t="shared" si="34"/>
        <v/>
      </c>
      <c r="S173" s="54" t="str">
        <f t="shared" si="35"/>
        <v/>
      </c>
      <c r="U173" s="123"/>
      <c r="V173" s="123"/>
      <c r="W173" s="61" t="str">
        <f t="shared" si="36"/>
        <v/>
      </c>
      <c r="X173" s="327"/>
      <c r="Y173" s="129"/>
      <c r="Z173" s="129"/>
      <c r="AA173" s="129"/>
      <c r="AB173" s="129"/>
      <c r="AC173" s="128"/>
      <c r="AD173" s="294" t="str">
        <f t="shared" si="37"/>
        <v/>
      </c>
      <c r="AE173" s="61" t="str">
        <f t="shared" si="38"/>
        <v/>
      </c>
      <c r="AF173" s="61" t="str">
        <f t="shared" si="39"/>
        <v/>
      </c>
      <c r="AG173" s="61" t="str">
        <f t="shared" si="40"/>
        <v/>
      </c>
      <c r="AH173" s="61" t="str">
        <f t="shared" si="41"/>
        <v/>
      </c>
      <c r="AI173" s="66" t="str">
        <f t="shared" si="42"/>
        <v/>
      </c>
      <c r="AJ173" s="66" t="str">
        <f t="shared" si="43"/>
        <v/>
      </c>
      <c r="AK173" s="71" t="str">
        <f t="shared" si="44"/>
        <v/>
      </c>
      <c r="AL173" s="65"/>
      <c r="AM173" s="129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252"/>
      <c r="BE173" s="252"/>
      <c r="BF173" s="252"/>
      <c r="BG173" s="10"/>
      <c r="BH173" s="10"/>
      <c r="BI173" s="10"/>
      <c r="BJ173" s="10"/>
    </row>
    <row r="174" spans="2:62" ht="24" customHeight="1">
      <c r="B174" s="7">
        <v>41</v>
      </c>
      <c r="C174" s="125"/>
      <c r="D174" s="224"/>
      <c r="E174" s="122"/>
      <c r="F174" s="324"/>
      <c r="G174" s="61" t="str">
        <f t="shared" si="31"/>
        <v/>
      </c>
      <c r="H174" s="30"/>
      <c r="I174" s="327"/>
      <c r="J174" s="74" t="str">
        <f t="shared" si="33"/>
        <v/>
      </c>
      <c r="L174" s="124"/>
      <c r="M174" s="6" t="s">
        <v>6</v>
      </c>
      <c r="N174" s="126"/>
      <c r="O174" s="127"/>
      <c r="P174" s="328"/>
      <c r="Q174" s="123"/>
      <c r="R174" s="31" t="str">
        <f t="shared" si="34"/>
        <v/>
      </c>
      <c r="S174" s="54" t="str">
        <f t="shared" si="35"/>
        <v/>
      </c>
      <c r="U174" s="123"/>
      <c r="V174" s="123"/>
      <c r="W174" s="61" t="str">
        <f t="shared" si="36"/>
        <v/>
      </c>
      <c r="X174" s="327"/>
      <c r="Y174" s="129"/>
      <c r="Z174" s="129"/>
      <c r="AA174" s="129"/>
      <c r="AB174" s="129"/>
      <c r="AC174" s="128"/>
      <c r="AD174" s="294" t="str">
        <f t="shared" si="37"/>
        <v/>
      </c>
      <c r="AE174" s="61" t="str">
        <f t="shared" si="38"/>
        <v/>
      </c>
      <c r="AF174" s="61" t="str">
        <f t="shared" si="39"/>
        <v/>
      </c>
      <c r="AG174" s="61" t="str">
        <f t="shared" si="40"/>
        <v/>
      </c>
      <c r="AH174" s="61" t="str">
        <f t="shared" si="41"/>
        <v/>
      </c>
      <c r="AI174" s="66" t="str">
        <f t="shared" si="42"/>
        <v/>
      </c>
      <c r="AJ174" s="66" t="str">
        <f t="shared" si="43"/>
        <v/>
      </c>
      <c r="AK174" s="71" t="str">
        <f t="shared" si="44"/>
        <v/>
      </c>
      <c r="AL174" s="65"/>
      <c r="AM174" s="129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252"/>
      <c r="BE174" s="252"/>
      <c r="BF174" s="252"/>
      <c r="BG174" s="10"/>
      <c r="BH174" s="10"/>
      <c r="BI174" s="10"/>
      <c r="BJ174" s="10"/>
    </row>
    <row r="175" spans="2:62" ht="24" customHeight="1">
      <c r="B175" s="7">
        <v>42</v>
      </c>
      <c r="C175" s="125"/>
      <c r="D175" s="224"/>
      <c r="E175" s="122"/>
      <c r="F175" s="324"/>
      <c r="G175" s="61" t="str">
        <f t="shared" si="31"/>
        <v/>
      </c>
      <c r="H175" s="30"/>
      <c r="I175" s="327"/>
      <c r="J175" s="74" t="str">
        <f t="shared" si="33"/>
        <v/>
      </c>
      <c r="L175" s="124"/>
      <c r="M175" s="6" t="s">
        <v>6</v>
      </c>
      <c r="N175" s="126"/>
      <c r="O175" s="127"/>
      <c r="P175" s="328"/>
      <c r="Q175" s="123"/>
      <c r="R175" s="31" t="str">
        <f t="shared" si="34"/>
        <v/>
      </c>
      <c r="S175" s="54" t="str">
        <f t="shared" si="35"/>
        <v/>
      </c>
      <c r="U175" s="123"/>
      <c r="V175" s="123"/>
      <c r="W175" s="61" t="str">
        <f t="shared" si="36"/>
        <v/>
      </c>
      <c r="X175" s="327"/>
      <c r="Y175" s="129"/>
      <c r="Z175" s="129"/>
      <c r="AA175" s="129"/>
      <c r="AB175" s="129"/>
      <c r="AC175" s="128"/>
      <c r="AD175" s="294" t="str">
        <f t="shared" si="37"/>
        <v/>
      </c>
      <c r="AE175" s="61" t="str">
        <f t="shared" si="38"/>
        <v/>
      </c>
      <c r="AF175" s="61" t="str">
        <f t="shared" si="39"/>
        <v/>
      </c>
      <c r="AG175" s="61" t="str">
        <f t="shared" si="40"/>
        <v/>
      </c>
      <c r="AH175" s="61" t="str">
        <f t="shared" si="41"/>
        <v/>
      </c>
      <c r="AI175" s="66" t="str">
        <f t="shared" si="42"/>
        <v/>
      </c>
      <c r="AJ175" s="66" t="str">
        <f t="shared" si="43"/>
        <v/>
      </c>
      <c r="AK175" s="71" t="str">
        <f t="shared" si="44"/>
        <v/>
      </c>
      <c r="AL175" s="65"/>
      <c r="AM175" s="129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252"/>
      <c r="BE175" s="252"/>
      <c r="BF175" s="252"/>
      <c r="BG175" s="10"/>
      <c r="BH175" s="10"/>
      <c r="BI175" s="10"/>
      <c r="BJ175" s="10"/>
    </row>
    <row r="176" spans="2:62" ht="24" customHeight="1">
      <c r="B176" s="7">
        <v>43</v>
      </c>
      <c r="C176" s="125"/>
      <c r="D176" s="224"/>
      <c r="E176" s="122"/>
      <c r="F176" s="324"/>
      <c r="G176" s="61" t="str">
        <f t="shared" si="31"/>
        <v/>
      </c>
      <c r="H176" s="30"/>
      <c r="I176" s="327"/>
      <c r="J176" s="74" t="str">
        <f t="shared" si="33"/>
        <v/>
      </c>
      <c r="L176" s="124"/>
      <c r="M176" s="6" t="s">
        <v>6</v>
      </c>
      <c r="N176" s="126"/>
      <c r="O176" s="127"/>
      <c r="P176" s="328"/>
      <c r="Q176" s="123"/>
      <c r="R176" s="31" t="str">
        <f t="shared" si="34"/>
        <v/>
      </c>
      <c r="S176" s="54" t="str">
        <f t="shared" si="35"/>
        <v/>
      </c>
      <c r="U176" s="123"/>
      <c r="V176" s="123"/>
      <c r="W176" s="61" t="str">
        <f t="shared" si="36"/>
        <v/>
      </c>
      <c r="X176" s="327"/>
      <c r="Y176" s="129"/>
      <c r="Z176" s="129"/>
      <c r="AA176" s="129"/>
      <c r="AB176" s="129"/>
      <c r="AC176" s="128"/>
      <c r="AD176" s="294" t="str">
        <f t="shared" si="37"/>
        <v/>
      </c>
      <c r="AE176" s="61" t="str">
        <f t="shared" si="38"/>
        <v/>
      </c>
      <c r="AF176" s="61" t="str">
        <f t="shared" si="39"/>
        <v/>
      </c>
      <c r="AG176" s="61" t="str">
        <f t="shared" si="40"/>
        <v/>
      </c>
      <c r="AH176" s="61" t="str">
        <f t="shared" si="41"/>
        <v/>
      </c>
      <c r="AI176" s="66" t="str">
        <f t="shared" si="42"/>
        <v/>
      </c>
      <c r="AJ176" s="66" t="str">
        <f t="shared" si="43"/>
        <v/>
      </c>
      <c r="AK176" s="71" t="str">
        <f t="shared" si="44"/>
        <v/>
      </c>
      <c r="AL176" s="65"/>
      <c r="AM176" s="129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252"/>
      <c r="BE176" s="252"/>
      <c r="BF176" s="252"/>
      <c r="BG176" s="10"/>
      <c r="BH176" s="10"/>
      <c r="BI176" s="10"/>
      <c r="BJ176" s="10"/>
    </row>
    <row r="177" spans="2:62" ht="24" customHeight="1">
      <c r="B177" s="7">
        <v>44</v>
      </c>
      <c r="C177" s="125"/>
      <c r="D177" s="224"/>
      <c r="E177" s="122"/>
      <c r="F177" s="324"/>
      <c r="G177" s="61" t="str">
        <f t="shared" si="31"/>
        <v/>
      </c>
      <c r="H177" s="30"/>
      <c r="I177" s="327"/>
      <c r="J177" s="74" t="str">
        <f t="shared" si="33"/>
        <v/>
      </c>
      <c r="L177" s="124"/>
      <c r="M177" s="6" t="s">
        <v>6</v>
      </c>
      <c r="N177" s="126"/>
      <c r="O177" s="127"/>
      <c r="P177" s="328"/>
      <c r="Q177" s="123"/>
      <c r="R177" s="31" t="str">
        <f t="shared" si="34"/>
        <v/>
      </c>
      <c r="S177" s="54" t="str">
        <f t="shared" si="35"/>
        <v/>
      </c>
      <c r="U177" s="123"/>
      <c r="V177" s="123"/>
      <c r="W177" s="61" t="str">
        <f t="shared" si="36"/>
        <v/>
      </c>
      <c r="X177" s="327"/>
      <c r="Y177" s="129"/>
      <c r="Z177" s="129"/>
      <c r="AA177" s="129"/>
      <c r="AB177" s="129"/>
      <c r="AC177" s="128"/>
      <c r="AD177" s="294" t="str">
        <f t="shared" si="37"/>
        <v/>
      </c>
      <c r="AE177" s="61" t="str">
        <f t="shared" si="38"/>
        <v/>
      </c>
      <c r="AF177" s="61" t="str">
        <f t="shared" si="39"/>
        <v/>
      </c>
      <c r="AG177" s="61" t="str">
        <f t="shared" si="40"/>
        <v/>
      </c>
      <c r="AH177" s="61" t="str">
        <f t="shared" si="41"/>
        <v/>
      </c>
      <c r="AI177" s="66" t="str">
        <f t="shared" si="42"/>
        <v/>
      </c>
      <c r="AJ177" s="66" t="str">
        <f t="shared" si="43"/>
        <v/>
      </c>
      <c r="AK177" s="71" t="str">
        <f t="shared" si="44"/>
        <v/>
      </c>
      <c r="AL177" s="65"/>
      <c r="AM177" s="129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252"/>
      <c r="BE177" s="252"/>
      <c r="BF177" s="252"/>
      <c r="BG177" s="10"/>
      <c r="BH177" s="10"/>
      <c r="BI177" s="10"/>
      <c r="BJ177" s="10"/>
    </row>
    <row r="178" spans="2:62" ht="24" customHeight="1">
      <c r="B178" s="7">
        <v>45</v>
      </c>
      <c r="C178" s="125"/>
      <c r="D178" s="224"/>
      <c r="E178" s="122"/>
      <c r="F178" s="324"/>
      <c r="G178" s="61" t="str">
        <f t="shared" si="31"/>
        <v/>
      </c>
      <c r="H178" s="30"/>
      <c r="I178" s="327"/>
      <c r="J178" s="74" t="str">
        <f t="shared" si="33"/>
        <v/>
      </c>
      <c r="L178" s="124"/>
      <c r="M178" s="6" t="s">
        <v>6</v>
      </c>
      <c r="N178" s="126"/>
      <c r="O178" s="127"/>
      <c r="P178" s="328"/>
      <c r="Q178" s="123"/>
      <c r="R178" s="31" t="str">
        <f t="shared" si="34"/>
        <v/>
      </c>
      <c r="S178" s="54" t="str">
        <f t="shared" si="35"/>
        <v/>
      </c>
      <c r="U178" s="123"/>
      <c r="V178" s="123"/>
      <c r="W178" s="61" t="str">
        <f t="shared" si="36"/>
        <v/>
      </c>
      <c r="X178" s="327"/>
      <c r="Y178" s="129"/>
      <c r="Z178" s="129"/>
      <c r="AA178" s="129"/>
      <c r="AB178" s="129"/>
      <c r="AC178" s="128"/>
      <c r="AD178" s="294" t="str">
        <f t="shared" si="37"/>
        <v/>
      </c>
      <c r="AE178" s="61" t="str">
        <f t="shared" si="38"/>
        <v/>
      </c>
      <c r="AF178" s="61" t="str">
        <f t="shared" si="39"/>
        <v/>
      </c>
      <c r="AG178" s="61" t="str">
        <f t="shared" si="40"/>
        <v/>
      </c>
      <c r="AH178" s="61" t="str">
        <f t="shared" si="41"/>
        <v/>
      </c>
      <c r="AI178" s="66" t="str">
        <f t="shared" si="42"/>
        <v/>
      </c>
      <c r="AJ178" s="66" t="str">
        <f t="shared" si="43"/>
        <v/>
      </c>
      <c r="AK178" s="71" t="str">
        <f t="shared" si="44"/>
        <v/>
      </c>
      <c r="AL178" s="65"/>
      <c r="AM178" s="129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252"/>
      <c r="BE178" s="252"/>
      <c r="BF178" s="252"/>
      <c r="BG178" s="10"/>
      <c r="BH178" s="10"/>
      <c r="BI178" s="10"/>
      <c r="BJ178" s="10"/>
    </row>
    <row r="179" spans="2:62" ht="24" customHeight="1">
      <c r="B179" s="7">
        <v>46</v>
      </c>
      <c r="C179" s="125"/>
      <c r="D179" s="224"/>
      <c r="E179" s="122"/>
      <c r="F179" s="324"/>
      <c r="G179" s="61" t="str">
        <f t="shared" si="31"/>
        <v/>
      </c>
      <c r="H179" s="30"/>
      <c r="I179" s="327"/>
      <c r="J179" s="74" t="str">
        <f t="shared" si="33"/>
        <v/>
      </c>
      <c r="L179" s="124"/>
      <c r="M179" s="6" t="s">
        <v>6</v>
      </c>
      <c r="N179" s="126"/>
      <c r="O179" s="127"/>
      <c r="P179" s="328"/>
      <c r="Q179" s="123"/>
      <c r="R179" s="31" t="str">
        <f t="shared" si="34"/>
        <v/>
      </c>
      <c r="S179" s="54" t="str">
        <f t="shared" si="35"/>
        <v/>
      </c>
      <c r="U179" s="123"/>
      <c r="V179" s="123"/>
      <c r="W179" s="61" t="str">
        <f t="shared" si="36"/>
        <v/>
      </c>
      <c r="X179" s="327"/>
      <c r="Y179" s="129"/>
      <c r="Z179" s="129"/>
      <c r="AA179" s="129"/>
      <c r="AB179" s="129"/>
      <c r="AC179" s="128"/>
      <c r="AD179" s="294" t="str">
        <f t="shared" si="37"/>
        <v/>
      </c>
      <c r="AE179" s="61" t="str">
        <f t="shared" si="38"/>
        <v/>
      </c>
      <c r="AF179" s="61" t="str">
        <f t="shared" si="39"/>
        <v/>
      </c>
      <c r="AG179" s="61" t="str">
        <f t="shared" si="40"/>
        <v/>
      </c>
      <c r="AH179" s="61" t="str">
        <f t="shared" si="41"/>
        <v/>
      </c>
      <c r="AI179" s="66" t="str">
        <f t="shared" si="42"/>
        <v/>
      </c>
      <c r="AJ179" s="66" t="str">
        <f t="shared" si="43"/>
        <v/>
      </c>
      <c r="AK179" s="71" t="str">
        <f t="shared" si="44"/>
        <v/>
      </c>
      <c r="AL179" s="65"/>
      <c r="AM179" s="129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252"/>
      <c r="BE179" s="252"/>
      <c r="BF179" s="252"/>
      <c r="BG179" s="10"/>
      <c r="BH179" s="10"/>
      <c r="BI179" s="10"/>
      <c r="BJ179" s="10"/>
    </row>
    <row r="180" spans="2:62" ht="24" customHeight="1">
      <c r="B180" s="7">
        <v>47</v>
      </c>
      <c r="C180" s="125"/>
      <c r="D180" s="224"/>
      <c r="E180" s="122"/>
      <c r="F180" s="324"/>
      <c r="G180" s="61" t="str">
        <f t="shared" si="31"/>
        <v/>
      </c>
      <c r="H180" s="30"/>
      <c r="I180" s="327"/>
      <c r="J180" s="74" t="str">
        <f t="shared" si="33"/>
        <v/>
      </c>
      <c r="L180" s="124"/>
      <c r="M180" s="6" t="s">
        <v>6</v>
      </c>
      <c r="N180" s="126"/>
      <c r="O180" s="127"/>
      <c r="P180" s="328"/>
      <c r="Q180" s="123"/>
      <c r="R180" s="31" t="str">
        <f t="shared" si="34"/>
        <v/>
      </c>
      <c r="S180" s="54" t="str">
        <f t="shared" si="35"/>
        <v/>
      </c>
      <c r="U180" s="123"/>
      <c r="V180" s="123"/>
      <c r="W180" s="61" t="str">
        <f t="shared" si="36"/>
        <v/>
      </c>
      <c r="X180" s="327"/>
      <c r="Y180" s="129"/>
      <c r="Z180" s="129"/>
      <c r="AA180" s="129"/>
      <c r="AB180" s="129"/>
      <c r="AC180" s="128"/>
      <c r="AD180" s="294" t="str">
        <f t="shared" si="37"/>
        <v/>
      </c>
      <c r="AE180" s="61" t="str">
        <f t="shared" si="38"/>
        <v/>
      </c>
      <c r="AF180" s="61" t="str">
        <f t="shared" si="39"/>
        <v/>
      </c>
      <c r="AG180" s="61" t="str">
        <f t="shared" si="40"/>
        <v/>
      </c>
      <c r="AH180" s="61" t="str">
        <f t="shared" si="41"/>
        <v/>
      </c>
      <c r="AI180" s="66" t="str">
        <f t="shared" si="42"/>
        <v/>
      </c>
      <c r="AJ180" s="66" t="str">
        <f t="shared" si="43"/>
        <v/>
      </c>
      <c r="AK180" s="71" t="str">
        <f t="shared" si="44"/>
        <v/>
      </c>
      <c r="AL180" s="65"/>
      <c r="AM180" s="129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252"/>
      <c r="BE180" s="252"/>
      <c r="BF180" s="252"/>
      <c r="BG180" s="10"/>
      <c r="BH180" s="10"/>
      <c r="BI180" s="10"/>
      <c r="BJ180" s="10"/>
    </row>
    <row r="181" spans="2:62" ht="24" customHeight="1">
      <c r="B181" s="7">
        <v>48</v>
      </c>
      <c r="C181" s="125"/>
      <c r="D181" s="224"/>
      <c r="E181" s="122"/>
      <c r="F181" s="324"/>
      <c r="G181" s="61" t="str">
        <f t="shared" si="31"/>
        <v/>
      </c>
      <c r="H181" s="30"/>
      <c r="I181" s="327"/>
      <c r="J181" s="74" t="str">
        <f t="shared" si="33"/>
        <v/>
      </c>
      <c r="L181" s="124"/>
      <c r="M181" s="6" t="s">
        <v>6</v>
      </c>
      <c r="N181" s="126"/>
      <c r="O181" s="127"/>
      <c r="P181" s="328"/>
      <c r="Q181" s="123"/>
      <c r="R181" s="31" t="str">
        <f t="shared" si="34"/>
        <v/>
      </c>
      <c r="S181" s="54" t="str">
        <f t="shared" si="35"/>
        <v/>
      </c>
      <c r="U181" s="123"/>
      <c r="V181" s="123"/>
      <c r="W181" s="61" t="str">
        <f t="shared" si="36"/>
        <v/>
      </c>
      <c r="X181" s="327"/>
      <c r="Y181" s="129"/>
      <c r="Z181" s="129"/>
      <c r="AA181" s="129"/>
      <c r="AB181" s="129"/>
      <c r="AC181" s="128"/>
      <c r="AD181" s="294" t="str">
        <f t="shared" si="37"/>
        <v/>
      </c>
      <c r="AE181" s="61" t="str">
        <f t="shared" si="38"/>
        <v/>
      </c>
      <c r="AF181" s="61" t="str">
        <f t="shared" si="39"/>
        <v/>
      </c>
      <c r="AG181" s="61" t="str">
        <f t="shared" si="40"/>
        <v/>
      </c>
      <c r="AH181" s="61" t="str">
        <f t="shared" si="41"/>
        <v/>
      </c>
      <c r="AI181" s="66" t="str">
        <f t="shared" si="42"/>
        <v/>
      </c>
      <c r="AJ181" s="66" t="str">
        <f t="shared" si="43"/>
        <v/>
      </c>
      <c r="AK181" s="71" t="str">
        <f t="shared" si="44"/>
        <v/>
      </c>
      <c r="AL181" s="65"/>
      <c r="AM181" s="129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252"/>
      <c r="BE181" s="252"/>
      <c r="BF181" s="252"/>
      <c r="BG181" s="10"/>
      <c r="BH181" s="10"/>
      <c r="BI181" s="10"/>
      <c r="BJ181" s="10"/>
    </row>
    <row r="182" spans="2:62" ht="24" customHeight="1">
      <c r="B182" s="7">
        <v>49</v>
      </c>
      <c r="C182" s="125"/>
      <c r="D182" s="224"/>
      <c r="E182" s="122"/>
      <c r="F182" s="324"/>
      <c r="G182" s="61" t="str">
        <f t="shared" si="31"/>
        <v/>
      </c>
      <c r="H182" s="30"/>
      <c r="I182" s="327"/>
      <c r="J182" s="74" t="str">
        <f t="shared" si="33"/>
        <v/>
      </c>
      <c r="L182" s="124"/>
      <c r="M182" s="6" t="s">
        <v>6</v>
      </c>
      <c r="N182" s="126"/>
      <c r="O182" s="127"/>
      <c r="P182" s="328"/>
      <c r="Q182" s="123"/>
      <c r="R182" s="31" t="str">
        <f t="shared" si="34"/>
        <v/>
      </c>
      <c r="S182" s="54" t="str">
        <f t="shared" si="35"/>
        <v/>
      </c>
      <c r="U182" s="123"/>
      <c r="V182" s="123"/>
      <c r="W182" s="61" t="str">
        <f t="shared" si="36"/>
        <v/>
      </c>
      <c r="X182" s="327"/>
      <c r="Y182" s="129"/>
      <c r="Z182" s="129"/>
      <c r="AA182" s="129"/>
      <c r="AB182" s="129"/>
      <c r="AC182" s="128"/>
      <c r="AD182" s="294" t="str">
        <f t="shared" si="37"/>
        <v/>
      </c>
      <c r="AE182" s="61" t="str">
        <f t="shared" si="38"/>
        <v/>
      </c>
      <c r="AF182" s="61" t="str">
        <f t="shared" si="39"/>
        <v/>
      </c>
      <c r="AG182" s="61" t="str">
        <f t="shared" si="40"/>
        <v/>
      </c>
      <c r="AH182" s="61" t="str">
        <f t="shared" si="41"/>
        <v/>
      </c>
      <c r="AI182" s="66" t="str">
        <f t="shared" si="42"/>
        <v/>
      </c>
      <c r="AJ182" s="66" t="str">
        <f t="shared" si="43"/>
        <v/>
      </c>
      <c r="AK182" s="71" t="str">
        <f t="shared" si="44"/>
        <v/>
      </c>
      <c r="AL182" s="65"/>
      <c r="AM182" s="129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252"/>
      <c r="BE182" s="252"/>
      <c r="BF182" s="252"/>
      <c r="BG182" s="10"/>
      <c r="BH182" s="10"/>
      <c r="BI182" s="10"/>
      <c r="BJ182" s="10"/>
    </row>
    <row r="183" spans="2:62" ht="24" customHeight="1">
      <c r="B183" s="7">
        <v>50</v>
      </c>
      <c r="C183" s="125"/>
      <c r="D183" s="224"/>
      <c r="E183" s="122"/>
      <c r="F183" s="324"/>
      <c r="G183" s="61" t="str">
        <f t="shared" si="31"/>
        <v/>
      </c>
      <c r="H183" s="30" t="str">
        <f t="shared" si="32"/>
        <v>-</v>
      </c>
      <c r="I183" s="327"/>
      <c r="J183" s="74" t="str">
        <f t="shared" si="33"/>
        <v/>
      </c>
      <c r="L183" s="124"/>
      <c r="M183" s="6" t="s">
        <v>6</v>
      </c>
      <c r="N183" s="126"/>
      <c r="O183" s="127"/>
      <c r="P183" s="328"/>
      <c r="Q183" s="123"/>
      <c r="R183" s="31" t="str">
        <f t="shared" si="34"/>
        <v/>
      </c>
      <c r="S183" s="54" t="str">
        <f t="shared" si="35"/>
        <v/>
      </c>
      <c r="U183" s="123"/>
      <c r="V183" s="123"/>
      <c r="W183" s="61" t="str">
        <f t="shared" si="36"/>
        <v/>
      </c>
      <c r="X183" s="327"/>
      <c r="Y183" s="129"/>
      <c r="Z183" s="129"/>
      <c r="AA183" s="129"/>
      <c r="AB183" s="129"/>
      <c r="AC183" s="128"/>
      <c r="AD183" s="294" t="str">
        <f t="shared" si="37"/>
        <v/>
      </c>
      <c r="AE183" s="61" t="str">
        <f t="shared" si="38"/>
        <v/>
      </c>
      <c r="AF183" s="61" t="str">
        <f t="shared" si="39"/>
        <v/>
      </c>
      <c r="AG183" s="61" t="str">
        <f t="shared" si="40"/>
        <v/>
      </c>
      <c r="AH183" s="61" t="str">
        <f t="shared" si="41"/>
        <v/>
      </c>
      <c r="AI183" s="66" t="str">
        <f t="shared" si="42"/>
        <v/>
      </c>
      <c r="AJ183" s="66" t="str">
        <f t="shared" si="43"/>
        <v/>
      </c>
      <c r="AK183" s="71" t="str">
        <f t="shared" si="44"/>
        <v/>
      </c>
      <c r="AL183" s="65"/>
      <c r="AM183" s="129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255"/>
      <c r="BE183" s="255"/>
      <c r="BF183" s="255"/>
      <c r="BG183" s="10"/>
      <c r="BH183" s="10"/>
      <c r="BI183" s="10"/>
      <c r="BJ183" s="10"/>
    </row>
    <row r="184" spans="2:62" ht="24" customHeight="1">
      <c r="B184" s="7">
        <v>51</v>
      </c>
      <c r="C184" s="125"/>
      <c r="D184" s="224"/>
      <c r="E184" s="122"/>
      <c r="F184" s="324"/>
      <c r="G184" s="61" t="str">
        <f t="shared" si="31"/>
        <v/>
      </c>
      <c r="H184" s="30" t="str">
        <f t="shared" si="32"/>
        <v>-</v>
      </c>
      <c r="I184" s="327"/>
      <c r="J184" s="74" t="str">
        <f t="shared" si="33"/>
        <v/>
      </c>
      <c r="L184" s="124"/>
      <c r="M184" s="6" t="s">
        <v>6</v>
      </c>
      <c r="N184" s="126"/>
      <c r="O184" s="127"/>
      <c r="P184" s="328"/>
      <c r="Q184" s="123"/>
      <c r="R184" s="31" t="str">
        <f t="shared" si="34"/>
        <v/>
      </c>
      <c r="S184" s="54" t="str">
        <f t="shared" si="35"/>
        <v/>
      </c>
      <c r="U184" s="123"/>
      <c r="V184" s="123"/>
      <c r="W184" s="61" t="str">
        <f t="shared" si="36"/>
        <v/>
      </c>
      <c r="X184" s="327"/>
      <c r="Y184" s="129"/>
      <c r="Z184" s="129"/>
      <c r="AA184" s="129"/>
      <c r="AB184" s="129"/>
      <c r="AC184" s="128"/>
      <c r="AD184" s="294" t="str">
        <f t="shared" si="37"/>
        <v/>
      </c>
      <c r="AE184" s="61" t="str">
        <f t="shared" si="38"/>
        <v/>
      </c>
      <c r="AF184" s="61" t="str">
        <f t="shared" si="39"/>
        <v/>
      </c>
      <c r="AG184" s="61" t="str">
        <f t="shared" si="40"/>
        <v/>
      </c>
      <c r="AH184" s="61" t="str">
        <f t="shared" si="41"/>
        <v/>
      </c>
      <c r="AI184" s="66" t="str">
        <f t="shared" si="42"/>
        <v/>
      </c>
      <c r="AJ184" s="66" t="str">
        <f t="shared" si="43"/>
        <v/>
      </c>
      <c r="AK184" s="71" t="str">
        <f t="shared" si="44"/>
        <v/>
      </c>
      <c r="AL184" s="65"/>
      <c r="AM184" s="129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0"/>
      <c r="BE184" s="10"/>
      <c r="BF184" s="10"/>
      <c r="BG184" s="10"/>
      <c r="BH184" s="10"/>
      <c r="BI184" s="10"/>
      <c r="BJ184" s="10"/>
    </row>
    <row r="185" spans="2:62" ht="24" customHeight="1">
      <c r="B185" s="7">
        <v>52</v>
      </c>
      <c r="C185" s="125"/>
      <c r="D185" s="224"/>
      <c r="E185" s="122"/>
      <c r="F185" s="324"/>
      <c r="G185" s="61" t="str">
        <f t="shared" si="31"/>
        <v/>
      </c>
      <c r="H185" s="30" t="str">
        <f t="shared" si="32"/>
        <v>-</v>
      </c>
      <c r="I185" s="327"/>
      <c r="J185" s="74" t="str">
        <f t="shared" si="33"/>
        <v/>
      </c>
      <c r="L185" s="124"/>
      <c r="M185" s="6" t="s">
        <v>6</v>
      </c>
      <c r="N185" s="126"/>
      <c r="O185" s="127"/>
      <c r="P185" s="328"/>
      <c r="Q185" s="123"/>
      <c r="R185" s="31" t="str">
        <f t="shared" si="34"/>
        <v/>
      </c>
      <c r="S185" s="54" t="str">
        <f t="shared" si="35"/>
        <v/>
      </c>
      <c r="U185" s="123"/>
      <c r="V185" s="123"/>
      <c r="W185" s="61" t="str">
        <f t="shared" si="36"/>
        <v/>
      </c>
      <c r="X185" s="327"/>
      <c r="Y185" s="129"/>
      <c r="Z185" s="129"/>
      <c r="AA185" s="129"/>
      <c r="AB185" s="129"/>
      <c r="AC185" s="128"/>
      <c r="AD185" s="294" t="str">
        <f t="shared" si="37"/>
        <v/>
      </c>
      <c r="AE185" s="61" t="str">
        <f t="shared" si="38"/>
        <v/>
      </c>
      <c r="AF185" s="61" t="str">
        <f t="shared" si="39"/>
        <v/>
      </c>
      <c r="AG185" s="61" t="str">
        <f t="shared" si="40"/>
        <v/>
      </c>
      <c r="AH185" s="61" t="str">
        <f t="shared" si="41"/>
        <v/>
      </c>
      <c r="AI185" s="66" t="str">
        <f t="shared" si="42"/>
        <v/>
      </c>
      <c r="AJ185" s="66" t="str">
        <f t="shared" si="43"/>
        <v/>
      </c>
      <c r="AK185" s="71" t="str">
        <f t="shared" si="44"/>
        <v/>
      </c>
      <c r="AL185" s="65"/>
      <c r="AM185" s="129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0"/>
      <c r="BE185" s="10"/>
      <c r="BF185" s="10"/>
      <c r="BG185" s="10"/>
      <c r="BH185" s="10"/>
      <c r="BI185" s="10"/>
      <c r="BJ185" s="10"/>
    </row>
    <row r="186" spans="2:62" ht="24" customHeight="1">
      <c r="B186" s="7">
        <v>53</v>
      </c>
      <c r="C186" s="125"/>
      <c r="D186" s="224"/>
      <c r="E186" s="122"/>
      <c r="F186" s="324"/>
      <c r="G186" s="61" t="str">
        <f t="shared" si="31"/>
        <v/>
      </c>
      <c r="H186" s="30" t="str">
        <f t="shared" si="32"/>
        <v>-</v>
      </c>
      <c r="I186" s="327"/>
      <c r="J186" s="74" t="str">
        <f t="shared" si="33"/>
        <v/>
      </c>
      <c r="L186" s="124"/>
      <c r="M186" s="6" t="s">
        <v>6</v>
      </c>
      <c r="N186" s="126"/>
      <c r="O186" s="127"/>
      <c r="P186" s="328"/>
      <c r="Q186" s="123"/>
      <c r="R186" s="31" t="str">
        <f t="shared" si="34"/>
        <v/>
      </c>
      <c r="S186" s="54" t="str">
        <f t="shared" si="35"/>
        <v/>
      </c>
      <c r="U186" s="123"/>
      <c r="V186" s="123"/>
      <c r="W186" s="61" t="str">
        <f t="shared" si="36"/>
        <v/>
      </c>
      <c r="X186" s="327"/>
      <c r="Y186" s="129"/>
      <c r="Z186" s="129"/>
      <c r="AA186" s="129"/>
      <c r="AB186" s="129"/>
      <c r="AC186" s="128"/>
      <c r="AD186" s="294" t="str">
        <f t="shared" si="37"/>
        <v/>
      </c>
      <c r="AE186" s="61" t="str">
        <f t="shared" si="38"/>
        <v/>
      </c>
      <c r="AF186" s="61" t="str">
        <f t="shared" si="39"/>
        <v/>
      </c>
      <c r="AG186" s="61" t="str">
        <f t="shared" si="40"/>
        <v/>
      </c>
      <c r="AH186" s="61" t="str">
        <f t="shared" si="41"/>
        <v/>
      </c>
      <c r="AI186" s="66" t="str">
        <f t="shared" si="42"/>
        <v/>
      </c>
      <c r="AJ186" s="66" t="str">
        <f t="shared" si="43"/>
        <v/>
      </c>
      <c r="AK186" s="71" t="str">
        <f t="shared" si="44"/>
        <v/>
      </c>
      <c r="AL186" s="65"/>
      <c r="AM186" s="129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0"/>
      <c r="BE186" s="10"/>
      <c r="BF186" s="10"/>
      <c r="BG186" s="10"/>
      <c r="BH186" s="10"/>
      <c r="BI186" s="10"/>
      <c r="BJ186" s="10"/>
    </row>
    <row r="187" spans="2:62" ht="24" customHeight="1">
      <c r="B187" s="7">
        <v>54</v>
      </c>
      <c r="C187" s="125"/>
      <c r="D187" s="224"/>
      <c r="E187" s="122"/>
      <c r="F187" s="324"/>
      <c r="G187" s="61" t="str">
        <f t="shared" si="31"/>
        <v/>
      </c>
      <c r="H187" s="30" t="str">
        <f t="shared" si="32"/>
        <v>-</v>
      </c>
      <c r="I187" s="327"/>
      <c r="J187" s="74" t="str">
        <f t="shared" si="33"/>
        <v/>
      </c>
      <c r="L187" s="124"/>
      <c r="M187" s="6" t="s">
        <v>6</v>
      </c>
      <c r="N187" s="126"/>
      <c r="O187" s="127"/>
      <c r="P187" s="328"/>
      <c r="Q187" s="123"/>
      <c r="R187" s="31" t="str">
        <f t="shared" si="34"/>
        <v/>
      </c>
      <c r="S187" s="54" t="str">
        <f t="shared" si="35"/>
        <v/>
      </c>
      <c r="U187" s="123"/>
      <c r="V187" s="123"/>
      <c r="W187" s="61" t="str">
        <f t="shared" si="36"/>
        <v/>
      </c>
      <c r="X187" s="327"/>
      <c r="Y187" s="129"/>
      <c r="Z187" s="129"/>
      <c r="AA187" s="129"/>
      <c r="AB187" s="129"/>
      <c r="AC187" s="128"/>
      <c r="AD187" s="294" t="str">
        <f t="shared" si="37"/>
        <v/>
      </c>
      <c r="AE187" s="61" t="str">
        <f t="shared" si="38"/>
        <v/>
      </c>
      <c r="AF187" s="61" t="str">
        <f t="shared" si="39"/>
        <v/>
      </c>
      <c r="AG187" s="61" t="str">
        <f t="shared" si="40"/>
        <v/>
      </c>
      <c r="AH187" s="61" t="str">
        <f t="shared" si="41"/>
        <v/>
      </c>
      <c r="AI187" s="66" t="str">
        <f t="shared" si="42"/>
        <v/>
      </c>
      <c r="AJ187" s="66" t="str">
        <f t="shared" si="43"/>
        <v/>
      </c>
      <c r="AK187" s="71" t="str">
        <f t="shared" si="44"/>
        <v/>
      </c>
      <c r="AL187" s="65"/>
      <c r="AM187" s="129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0"/>
      <c r="BE187" s="10"/>
      <c r="BF187" s="10"/>
      <c r="BG187" s="10"/>
      <c r="BH187" s="10"/>
      <c r="BI187" s="10"/>
      <c r="BJ187" s="10"/>
    </row>
    <row r="188" spans="2:62" ht="24" customHeight="1">
      <c r="B188" s="7">
        <v>55</v>
      </c>
      <c r="C188" s="125"/>
      <c r="D188" s="224"/>
      <c r="E188" s="122"/>
      <c r="F188" s="324"/>
      <c r="G188" s="61" t="str">
        <f t="shared" si="31"/>
        <v/>
      </c>
      <c r="H188" s="30" t="str">
        <f t="shared" si="32"/>
        <v>-</v>
      </c>
      <c r="I188" s="327"/>
      <c r="J188" s="74" t="str">
        <f t="shared" si="33"/>
        <v/>
      </c>
      <c r="L188" s="124"/>
      <c r="M188" s="6" t="s">
        <v>6</v>
      </c>
      <c r="N188" s="126"/>
      <c r="O188" s="127"/>
      <c r="P188" s="328"/>
      <c r="Q188" s="123"/>
      <c r="R188" s="31" t="str">
        <f t="shared" si="34"/>
        <v/>
      </c>
      <c r="S188" s="54" t="str">
        <f t="shared" si="35"/>
        <v/>
      </c>
      <c r="U188" s="123"/>
      <c r="V188" s="123"/>
      <c r="W188" s="61" t="str">
        <f t="shared" si="36"/>
        <v/>
      </c>
      <c r="X188" s="327"/>
      <c r="Y188" s="129"/>
      <c r="Z188" s="129"/>
      <c r="AA188" s="129"/>
      <c r="AB188" s="129"/>
      <c r="AC188" s="128"/>
      <c r="AD188" s="294" t="str">
        <f t="shared" si="37"/>
        <v/>
      </c>
      <c r="AE188" s="61" t="str">
        <f t="shared" si="38"/>
        <v/>
      </c>
      <c r="AF188" s="61" t="str">
        <f t="shared" si="39"/>
        <v/>
      </c>
      <c r="AG188" s="61" t="str">
        <f t="shared" si="40"/>
        <v/>
      </c>
      <c r="AH188" s="61" t="str">
        <f t="shared" si="41"/>
        <v/>
      </c>
      <c r="AI188" s="66" t="str">
        <f t="shared" si="42"/>
        <v/>
      </c>
      <c r="AJ188" s="66" t="str">
        <f t="shared" si="43"/>
        <v/>
      </c>
      <c r="AK188" s="71" t="str">
        <f t="shared" si="44"/>
        <v/>
      </c>
      <c r="AL188" s="65"/>
      <c r="AM188" s="129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0"/>
      <c r="BE188" s="10"/>
      <c r="BF188" s="10"/>
      <c r="BG188" s="10"/>
      <c r="BH188" s="10"/>
      <c r="BI188" s="10"/>
      <c r="BJ188" s="10"/>
    </row>
    <row r="189" spans="2:62" ht="24" customHeight="1">
      <c r="B189" s="7">
        <v>56</v>
      </c>
      <c r="C189" s="125"/>
      <c r="D189" s="224"/>
      <c r="E189" s="122"/>
      <c r="F189" s="324"/>
      <c r="G189" s="61" t="str">
        <f t="shared" si="31"/>
        <v/>
      </c>
      <c r="H189" s="30" t="str">
        <f t="shared" si="32"/>
        <v>-</v>
      </c>
      <c r="I189" s="327"/>
      <c r="J189" s="74" t="str">
        <f t="shared" si="33"/>
        <v/>
      </c>
      <c r="L189" s="124"/>
      <c r="M189" s="6" t="s">
        <v>6</v>
      </c>
      <c r="N189" s="126"/>
      <c r="O189" s="127"/>
      <c r="P189" s="328"/>
      <c r="Q189" s="123"/>
      <c r="R189" s="31" t="str">
        <f t="shared" si="34"/>
        <v/>
      </c>
      <c r="S189" s="54" t="str">
        <f t="shared" si="35"/>
        <v/>
      </c>
      <c r="U189" s="123"/>
      <c r="V189" s="123"/>
      <c r="W189" s="61" t="str">
        <f t="shared" si="36"/>
        <v/>
      </c>
      <c r="X189" s="327"/>
      <c r="Y189" s="129"/>
      <c r="Z189" s="129"/>
      <c r="AA189" s="129"/>
      <c r="AB189" s="129"/>
      <c r="AC189" s="128"/>
      <c r="AD189" s="294" t="str">
        <f t="shared" si="37"/>
        <v/>
      </c>
      <c r="AE189" s="61" t="str">
        <f t="shared" si="38"/>
        <v/>
      </c>
      <c r="AF189" s="61" t="str">
        <f t="shared" si="39"/>
        <v/>
      </c>
      <c r="AG189" s="61" t="str">
        <f t="shared" si="40"/>
        <v/>
      </c>
      <c r="AH189" s="61" t="str">
        <f t="shared" si="41"/>
        <v/>
      </c>
      <c r="AI189" s="66" t="str">
        <f t="shared" si="42"/>
        <v/>
      </c>
      <c r="AJ189" s="66" t="str">
        <f t="shared" si="43"/>
        <v/>
      </c>
      <c r="AK189" s="71" t="str">
        <f t="shared" si="44"/>
        <v/>
      </c>
      <c r="AL189" s="65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0"/>
      <c r="BE189" s="10"/>
      <c r="BF189" s="10"/>
      <c r="BG189" s="10"/>
      <c r="BH189" s="10"/>
      <c r="BI189" s="10"/>
      <c r="BJ189" s="10"/>
    </row>
    <row r="190" spans="2:62" ht="24" customHeight="1">
      <c r="B190" s="7">
        <v>57</v>
      </c>
      <c r="C190" s="125"/>
      <c r="D190" s="224"/>
      <c r="E190" s="122"/>
      <c r="F190" s="324"/>
      <c r="G190" s="61" t="str">
        <f t="shared" si="31"/>
        <v/>
      </c>
      <c r="H190" s="30" t="str">
        <f t="shared" si="32"/>
        <v>-</v>
      </c>
      <c r="I190" s="328"/>
      <c r="J190" s="74" t="str">
        <f t="shared" si="33"/>
        <v/>
      </c>
      <c r="L190" s="124"/>
      <c r="M190" s="6" t="s">
        <v>6</v>
      </c>
      <c r="N190" s="126"/>
      <c r="O190" s="127"/>
      <c r="P190" s="328"/>
      <c r="Q190" s="123"/>
      <c r="R190" s="31" t="str">
        <f t="shared" si="34"/>
        <v/>
      </c>
      <c r="S190" s="54" t="str">
        <f t="shared" si="35"/>
        <v/>
      </c>
      <c r="U190" s="123"/>
      <c r="V190" s="123"/>
      <c r="W190" s="61" t="str">
        <f t="shared" si="36"/>
        <v/>
      </c>
      <c r="X190" s="327"/>
      <c r="Y190" s="129"/>
      <c r="Z190" s="129"/>
      <c r="AA190" s="129"/>
      <c r="AB190" s="129"/>
      <c r="AC190" s="128"/>
      <c r="AD190" s="294" t="str">
        <f t="shared" si="37"/>
        <v/>
      </c>
      <c r="AE190" s="61" t="str">
        <f t="shared" si="38"/>
        <v/>
      </c>
      <c r="AF190" s="61" t="str">
        <f t="shared" si="39"/>
        <v/>
      </c>
      <c r="AG190" s="61" t="str">
        <f t="shared" si="40"/>
        <v/>
      </c>
      <c r="AH190" s="61" t="str">
        <f t="shared" si="41"/>
        <v/>
      </c>
      <c r="AI190" s="66" t="str">
        <f t="shared" si="42"/>
        <v/>
      </c>
      <c r="AJ190" s="66" t="str">
        <f t="shared" si="43"/>
        <v/>
      </c>
      <c r="AK190" s="71" t="str">
        <f t="shared" si="44"/>
        <v/>
      </c>
      <c r="AL190" s="65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0"/>
      <c r="BE190" s="10"/>
      <c r="BF190" s="10"/>
      <c r="BG190" s="10"/>
      <c r="BH190" s="10"/>
      <c r="BI190" s="10"/>
      <c r="BJ190" s="10"/>
    </row>
    <row r="191" spans="2:62" ht="24" customHeight="1">
      <c r="B191" s="7">
        <v>58</v>
      </c>
      <c r="C191" s="125"/>
      <c r="D191" s="224"/>
      <c r="E191" s="122"/>
      <c r="F191" s="324"/>
      <c r="G191" s="61" t="str">
        <f t="shared" si="31"/>
        <v/>
      </c>
      <c r="H191" s="30" t="str">
        <f t="shared" si="32"/>
        <v>-</v>
      </c>
      <c r="I191" s="328"/>
      <c r="J191" s="74" t="str">
        <f t="shared" si="33"/>
        <v/>
      </c>
      <c r="L191" s="124"/>
      <c r="M191" s="6" t="s">
        <v>6</v>
      </c>
      <c r="N191" s="126"/>
      <c r="O191" s="127"/>
      <c r="P191" s="328"/>
      <c r="Q191" s="123"/>
      <c r="R191" s="31" t="str">
        <f t="shared" si="34"/>
        <v/>
      </c>
      <c r="S191" s="54" t="str">
        <f t="shared" si="35"/>
        <v/>
      </c>
      <c r="U191" s="123"/>
      <c r="V191" s="123"/>
      <c r="W191" s="61" t="str">
        <f t="shared" si="36"/>
        <v/>
      </c>
      <c r="X191" s="327"/>
      <c r="Y191" s="129"/>
      <c r="Z191" s="129"/>
      <c r="AA191" s="129"/>
      <c r="AB191" s="129"/>
      <c r="AC191" s="128"/>
      <c r="AD191" s="294" t="str">
        <f t="shared" si="37"/>
        <v/>
      </c>
      <c r="AE191" s="61" t="str">
        <f t="shared" si="38"/>
        <v/>
      </c>
      <c r="AF191" s="61" t="str">
        <f t="shared" si="39"/>
        <v/>
      </c>
      <c r="AG191" s="61" t="str">
        <f t="shared" si="40"/>
        <v/>
      </c>
      <c r="AH191" s="61" t="str">
        <f t="shared" si="41"/>
        <v/>
      </c>
      <c r="AI191" s="66" t="str">
        <f t="shared" si="42"/>
        <v/>
      </c>
      <c r="AJ191" s="66" t="str">
        <f t="shared" si="43"/>
        <v/>
      </c>
      <c r="AK191" s="71" t="str">
        <f t="shared" si="44"/>
        <v/>
      </c>
      <c r="AL191" s="65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0"/>
      <c r="BE191" s="10"/>
      <c r="BF191" s="10"/>
      <c r="BG191" s="10"/>
      <c r="BH191" s="10"/>
      <c r="BI191" s="10"/>
      <c r="BJ191" s="10"/>
    </row>
    <row r="192" spans="2:62" ht="24" customHeight="1">
      <c r="B192" s="7">
        <v>59</v>
      </c>
      <c r="C192" s="125"/>
      <c r="D192" s="224"/>
      <c r="E192" s="122"/>
      <c r="F192" s="324"/>
      <c r="G192" s="61" t="str">
        <f t="shared" si="31"/>
        <v/>
      </c>
      <c r="H192" s="30" t="str">
        <f t="shared" si="32"/>
        <v>-</v>
      </c>
      <c r="I192" s="328"/>
      <c r="J192" s="74" t="str">
        <f t="shared" si="33"/>
        <v/>
      </c>
      <c r="L192" s="124"/>
      <c r="M192" s="6" t="s">
        <v>6</v>
      </c>
      <c r="N192" s="126"/>
      <c r="O192" s="127"/>
      <c r="P192" s="328"/>
      <c r="Q192" s="123"/>
      <c r="R192" s="31" t="str">
        <f t="shared" si="34"/>
        <v/>
      </c>
      <c r="S192" s="54" t="str">
        <f t="shared" si="35"/>
        <v/>
      </c>
      <c r="U192" s="123"/>
      <c r="V192" s="123"/>
      <c r="W192" s="61" t="str">
        <f t="shared" si="36"/>
        <v/>
      </c>
      <c r="X192" s="327"/>
      <c r="Y192" s="129"/>
      <c r="Z192" s="129"/>
      <c r="AA192" s="129"/>
      <c r="AB192" s="129"/>
      <c r="AC192" s="128"/>
      <c r="AD192" s="294" t="str">
        <f t="shared" si="37"/>
        <v/>
      </c>
      <c r="AE192" s="61" t="str">
        <f t="shared" si="38"/>
        <v/>
      </c>
      <c r="AF192" s="61" t="str">
        <f t="shared" si="39"/>
        <v/>
      </c>
      <c r="AG192" s="61" t="str">
        <f t="shared" si="40"/>
        <v/>
      </c>
      <c r="AH192" s="61" t="str">
        <f t="shared" si="41"/>
        <v/>
      </c>
      <c r="AI192" s="66" t="str">
        <f t="shared" si="42"/>
        <v/>
      </c>
      <c r="AJ192" s="66" t="str">
        <f t="shared" si="43"/>
        <v/>
      </c>
      <c r="AK192" s="71" t="str">
        <f t="shared" si="44"/>
        <v/>
      </c>
      <c r="AL192" s="65"/>
      <c r="AM192" s="129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0"/>
      <c r="BE192" s="10"/>
      <c r="BF192" s="10"/>
      <c r="BG192" s="10"/>
      <c r="BH192" s="10"/>
      <c r="BI192" s="10"/>
      <c r="BJ192" s="10"/>
    </row>
    <row r="193" spans="2:62" ht="24" customHeight="1">
      <c r="B193" s="7">
        <v>60</v>
      </c>
      <c r="C193" s="125"/>
      <c r="D193" s="224"/>
      <c r="E193" s="122"/>
      <c r="F193" s="324"/>
      <c r="G193" s="61" t="str">
        <f t="shared" si="31"/>
        <v/>
      </c>
      <c r="H193" s="30" t="str">
        <f t="shared" si="32"/>
        <v>-</v>
      </c>
      <c r="I193" s="328"/>
      <c r="J193" s="74" t="str">
        <f t="shared" si="33"/>
        <v/>
      </c>
      <c r="L193" s="124"/>
      <c r="M193" s="6" t="s">
        <v>6</v>
      </c>
      <c r="N193" s="126"/>
      <c r="O193" s="127"/>
      <c r="P193" s="328"/>
      <c r="Q193" s="123"/>
      <c r="R193" s="31" t="str">
        <f t="shared" si="34"/>
        <v/>
      </c>
      <c r="S193" s="54" t="str">
        <f t="shared" si="35"/>
        <v/>
      </c>
      <c r="U193" s="123"/>
      <c r="V193" s="123"/>
      <c r="W193" s="61" t="str">
        <f t="shared" si="36"/>
        <v/>
      </c>
      <c r="X193" s="327"/>
      <c r="Y193" s="129"/>
      <c r="Z193" s="129"/>
      <c r="AA193" s="129"/>
      <c r="AB193" s="129"/>
      <c r="AC193" s="128"/>
      <c r="AD193" s="294" t="str">
        <f t="shared" si="37"/>
        <v/>
      </c>
      <c r="AE193" s="61" t="str">
        <f t="shared" si="38"/>
        <v/>
      </c>
      <c r="AF193" s="61" t="str">
        <f t="shared" si="39"/>
        <v/>
      </c>
      <c r="AG193" s="61" t="str">
        <f t="shared" si="40"/>
        <v/>
      </c>
      <c r="AH193" s="61" t="str">
        <f t="shared" si="41"/>
        <v/>
      </c>
      <c r="AI193" s="66" t="str">
        <f t="shared" si="42"/>
        <v/>
      </c>
      <c r="AJ193" s="66" t="str">
        <f t="shared" si="43"/>
        <v/>
      </c>
      <c r="AK193" s="71" t="str">
        <f t="shared" si="44"/>
        <v/>
      </c>
      <c r="AL193" s="65"/>
      <c r="AM193" s="129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0"/>
      <c r="BE193" s="10"/>
      <c r="BF193" s="10"/>
      <c r="BG193" s="10"/>
      <c r="BH193" s="10"/>
      <c r="BI193" s="10"/>
      <c r="BJ193" s="10"/>
    </row>
    <row r="194" spans="2:62" ht="24" customHeight="1">
      <c r="B194" s="420" t="s">
        <v>236</v>
      </c>
      <c r="C194" s="431"/>
      <c r="D194" s="28">
        <f>60-COUNTBLANK(C134:C193)</f>
        <v>0</v>
      </c>
      <c r="E194" s="54">
        <f>SUM(E134:E193)</f>
        <v>0</v>
      </c>
      <c r="F194" s="325">
        <f>SUM(F134:F193)</f>
        <v>0</v>
      </c>
      <c r="G194" s="54" t="e">
        <f>IF(F194="","",E194/(F194/60))</f>
        <v>#DIV/0!</v>
      </c>
      <c r="H194" s="14"/>
      <c r="I194" s="329" t="e">
        <f>AVERAGE(I134:I193)</f>
        <v>#DIV/0!</v>
      </c>
      <c r="J194" s="74">
        <f>SUM(J134:J193)</f>
        <v>0</v>
      </c>
      <c r="L194" s="9"/>
      <c r="M194" s="9"/>
      <c r="N194" s="9"/>
      <c r="O194" s="54">
        <f>SUM(O134:O193)</f>
        <v>0</v>
      </c>
      <c r="P194" s="331">
        <f>SUM(P134:P193)</f>
        <v>0</v>
      </c>
      <c r="Q194" s="54">
        <f>SUM(Q134:Q193)</f>
        <v>0</v>
      </c>
      <c r="R194" s="54">
        <f>SUM(R134:R193)</f>
        <v>0</v>
      </c>
      <c r="S194" s="54" t="e">
        <f>IF(R194="","",Q194/(R194/60))</f>
        <v>#DIV/0!</v>
      </c>
      <c r="U194" s="54">
        <f>SUM(U134:U193)</f>
        <v>0</v>
      </c>
      <c r="V194" s="54">
        <f>SUM(V134:V193)</f>
        <v>0</v>
      </c>
      <c r="W194" s="54">
        <f>SUM(W134:W193)</f>
        <v>0</v>
      </c>
      <c r="X194" s="331">
        <f t="shared" ref="X194:AH194" si="45">SUM(X134:X193)</f>
        <v>0</v>
      </c>
      <c r="Y194" s="54">
        <f t="shared" si="45"/>
        <v>0</v>
      </c>
      <c r="Z194" s="54">
        <f t="shared" si="45"/>
        <v>0</v>
      </c>
      <c r="AA194" s="54">
        <f t="shared" si="45"/>
        <v>0</v>
      </c>
      <c r="AB194" s="54">
        <f t="shared" si="45"/>
        <v>0</v>
      </c>
      <c r="AC194" s="54">
        <f t="shared" si="45"/>
        <v>0</v>
      </c>
      <c r="AD194" s="54">
        <f t="shared" si="45"/>
        <v>0</v>
      </c>
      <c r="AE194" s="54">
        <f t="shared" si="45"/>
        <v>0</v>
      </c>
      <c r="AF194" s="54">
        <f t="shared" si="45"/>
        <v>0</v>
      </c>
      <c r="AG194" s="54">
        <f t="shared" si="45"/>
        <v>0</v>
      </c>
      <c r="AH194" s="54">
        <f t="shared" si="45"/>
        <v>0</v>
      </c>
      <c r="AI194" s="67" t="e">
        <f>AH194/W194</f>
        <v>#DIV/0!</v>
      </c>
      <c r="AJ194" s="67" t="e">
        <f>(AH194+AG194)/W194</f>
        <v>#DIV/0!</v>
      </c>
      <c r="AK194" s="6"/>
      <c r="AL194" s="65"/>
      <c r="AM194" s="7">
        <f>SUM(AM134:AM193)</f>
        <v>0</v>
      </c>
      <c r="AN194" s="7">
        <f t="shared" ref="AN194:BB194" si="46">SUM(AN134:AN193)</f>
        <v>0</v>
      </c>
      <c r="AO194" s="7">
        <f t="shared" si="46"/>
        <v>0</v>
      </c>
      <c r="AP194" s="7">
        <f t="shared" si="46"/>
        <v>0</v>
      </c>
      <c r="AQ194" s="7">
        <f t="shared" si="46"/>
        <v>0</v>
      </c>
      <c r="AR194" s="7">
        <f t="shared" si="46"/>
        <v>0</v>
      </c>
      <c r="AS194" s="7">
        <f t="shared" si="46"/>
        <v>0</v>
      </c>
      <c r="AT194" s="7">
        <f t="shared" si="46"/>
        <v>0</v>
      </c>
      <c r="AU194" s="7">
        <f t="shared" si="46"/>
        <v>0</v>
      </c>
      <c r="AV194" s="7">
        <f t="shared" si="46"/>
        <v>0</v>
      </c>
      <c r="AW194" s="7">
        <f t="shared" si="46"/>
        <v>0</v>
      </c>
      <c r="AX194" s="7">
        <f t="shared" si="46"/>
        <v>0</v>
      </c>
      <c r="AY194" s="7">
        <f t="shared" si="46"/>
        <v>0</v>
      </c>
      <c r="AZ194" s="7">
        <f t="shared" si="46"/>
        <v>0</v>
      </c>
      <c r="BA194" s="7">
        <f t="shared" si="46"/>
        <v>0</v>
      </c>
      <c r="BB194" s="7">
        <f t="shared" si="46"/>
        <v>0</v>
      </c>
      <c r="BC194" s="7">
        <f>SUM(BC134:BC193)</f>
        <v>0</v>
      </c>
      <c r="BD194" s="10"/>
      <c r="BE194" s="10"/>
      <c r="BF194" s="10"/>
      <c r="BG194" s="10"/>
      <c r="BH194" s="10"/>
      <c r="BI194" s="10"/>
      <c r="BJ194" s="10"/>
    </row>
    <row r="195" spans="2:62" ht="24" customHeight="1">
      <c r="B195" s="419" t="s">
        <v>21</v>
      </c>
      <c r="C195" s="419"/>
      <c r="D195" s="419"/>
      <c r="E195" s="54">
        <f>E194+E70+E132</f>
        <v>0</v>
      </c>
      <c r="F195" s="325">
        <f>F194+F70+F132</f>
        <v>0</v>
      </c>
      <c r="G195" s="54" t="e">
        <f>IF(F195="","",E195/(F195/60))</f>
        <v>#DIV/0!</v>
      </c>
      <c r="H195" s="69"/>
      <c r="J195" s="232">
        <f>J70+J194+J132</f>
        <v>0</v>
      </c>
      <c r="O195" s="54">
        <f>O70+O194+O132</f>
        <v>0</v>
      </c>
      <c r="P195" s="331">
        <f>P70+P194+P132</f>
        <v>0</v>
      </c>
      <c r="Q195" s="54">
        <f>Q70+Q194+Q132</f>
        <v>0</v>
      </c>
      <c r="R195" s="54">
        <f>R194+R70+R132</f>
        <v>0</v>
      </c>
      <c r="S195" s="54" t="e">
        <f>IF(R195="","",Q195/(R195/60))</f>
        <v>#DIV/0!</v>
      </c>
      <c r="U195" s="54">
        <f>U194+U70+U132</f>
        <v>0</v>
      </c>
      <c r="V195" s="54">
        <f>V194+V70+V132</f>
        <v>0</v>
      </c>
      <c r="W195" s="54">
        <f>W194+W70+W132</f>
        <v>0</v>
      </c>
      <c r="X195" s="331">
        <f t="shared" ref="X195:AH195" si="47">X194+X70+X132</f>
        <v>0</v>
      </c>
      <c r="Y195" s="54">
        <f t="shared" si="47"/>
        <v>0</v>
      </c>
      <c r="Z195" s="54">
        <f t="shared" si="47"/>
        <v>0</v>
      </c>
      <c r="AA195" s="54">
        <f t="shared" si="47"/>
        <v>0</v>
      </c>
      <c r="AB195" s="54">
        <f t="shared" si="47"/>
        <v>0</v>
      </c>
      <c r="AC195" s="54">
        <f t="shared" si="47"/>
        <v>0</v>
      </c>
      <c r="AD195" s="54">
        <f t="shared" si="47"/>
        <v>0</v>
      </c>
      <c r="AE195" s="54">
        <f t="shared" si="47"/>
        <v>0</v>
      </c>
      <c r="AF195" s="54">
        <f t="shared" si="47"/>
        <v>0</v>
      </c>
      <c r="AG195" s="54">
        <f t="shared" si="47"/>
        <v>0</v>
      </c>
      <c r="AH195" s="54">
        <f t="shared" si="47"/>
        <v>0</v>
      </c>
      <c r="AI195" s="67" t="e">
        <f>AH195/W195</f>
        <v>#DIV/0!</v>
      </c>
      <c r="AJ195" s="67" t="e">
        <f>(AH195+AG195)/W195</f>
        <v>#DIV/0!</v>
      </c>
      <c r="AK195" s="6"/>
      <c r="AL195" s="65"/>
      <c r="AM195" s="7">
        <f>AM194+AM132+AM70</f>
        <v>0</v>
      </c>
      <c r="AN195" s="7">
        <f t="shared" ref="AN195:BB195" si="48">AN194+AN132+AN70</f>
        <v>0</v>
      </c>
      <c r="AO195" s="7">
        <f t="shared" si="48"/>
        <v>0</v>
      </c>
      <c r="AP195" s="7">
        <f t="shared" si="48"/>
        <v>0</v>
      </c>
      <c r="AQ195" s="7">
        <f t="shared" si="48"/>
        <v>0</v>
      </c>
      <c r="AR195" s="7">
        <f t="shared" si="48"/>
        <v>0</v>
      </c>
      <c r="AS195" s="7">
        <f t="shared" si="48"/>
        <v>0</v>
      </c>
      <c r="AT195" s="7">
        <f t="shared" si="48"/>
        <v>0</v>
      </c>
      <c r="AU195" s="7">
        <f t="shared" si="48"/>
        <v>0</v>
      </c>
      <c r="AV195" s="7">
        <f t="shared" si="48"/>
        <v>0</v>
      </c>
      <c r="AW195" s="7">
        <f t="shared" si="48"/>
        <v>0</v>
      </c>
      <c r="AX195" s="7">
        <f t="shared" si="48"/>
        <v>0</v>
      </c>
      <c r="AY195" s="7">
        <f t="shared" si="48"/>
        <v>0</v>
      </c>
      <c r="AZ195" s="7">
        <f t="shared" si="48"/>
        <v>0</v>
      </c>
      <c r="BA195" s="7">
        <f t="shared" si="48"/>
        <v>0</v>
      </c>
      <c r="BB195" s="7">
        <f t="shared" si="48"/>
        <v>0</v>
      </c>
      <c r="BC195" s="7">
        <f>BC194+BC132+BC70</f>
        <v>0</v>
      </c>
      <c r="BD195" s="10"/>
      <c r="BE195" s="10"/>
      <c r="BF195" s="10"/>
      <c r="BG195" s="10"/>
      <c r="BH195" s="10"/>
      <c r="BI195" s="10"/>
      <c r="BJ195" s="10"/>
    </row>
    <row r="196" spans="2:62" ht="20.25" customHeight="1">
      <c r="R196" s="108" t="str">
        <f>IF(480&gt;=R194,"0",IF(480&lt;=R194,(R194),"")-480)</f>
        <v>0</v>
      </c>
      <c r="V196">
        <f>COUNTIF(V134:V193,"&gt;1")</f>
        <v>0</v>
      </c>
      <c r="AL196" s="10"/>
      <c r="BD196" s="10"/>
      <c r="BE196" s="10"/>
      <c r="BF196" s="10"/>
      <c r="BG196" s="10"/>
      <c r="BH196" s="10"/>
      <c r="BI196" s="10"/>
      <c r="BJ196" s="10"/>
    </row>
    <row r="197" spans="2:62" ht="21" customHeight="1">
      <c r="R197">
        <f>R71++R133+R196</f>
        <v>0</v>
      </c>
      <c r="V197">
        <f>V196+V133+V71</f>
        <v>0</v>
      </c>
      <c r="AL197" s="10"/>
    </row>
    <row r="198" spans="2:62" ht="21" customHeight="1">
      <c r="AL198" s="10"/>
    </row>
    <row r="199" spans="2:62" ht="21" customHeight="1">
      <c r="AL199" s="10"/>
    </row>
    <row r="200" spans="2:62" ht="21" customHeight="1">
      <c r="AL200" s="10"/>
    </row>
    <row r="201" spans="2:62" ht="21" customHeight="1">
      <c r="AL201" s="10"/>
    </row>
    <row r="202" spans="2:62" ht="21" customHeight="1">
      <c r="AL202" s="10"/>
    </row>
    <row r="203" spans="2:62" ht="21" customHeight="1">
      <c r="AL203" s="10"/>
    </row>
    <row r="204" spans="2:62" ht="21" customHeight="1"/>
    <row r="205" spans="2:62" ht="21" customHeight="1"/>
    <row r="206" spans="2:62" ht="21" customHeight="1"/>
    <row r="207" spans="2:62" ht="21" customHeight="1"/>
    <row r="208" spans="2:62" ht="21" customHeight="1"/>
  </sheetData>
  <mergeCells count="65"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V7:AV8"/>
    <mergeCell ref="AW7:AW8"/>
    <mergeCell ref="AX7:AX8"/>
    <mergeCell ref="AP7:AP8"/>
    <mergeCell ref="AT7:AT8"/>
    <mergeCell ref="AU7:AU8"/>
    <mergeCell ref="AO7:AO8"/>
    <mergeCell ref="AN7:AN8"/>
    <mergeCell ref="AC7:AC8"/>
    <mergeCell ref="AI4:AI8"/>
    <mergeCell ref="AJ4:AJ8"/>
    <mergeCell ref="AE4:AE8"/>
    <mergeCell ref="AF4:AF8"/>
    <mergeCell ref="AG4:AG8"/>
    <mergeCell ref="AH4:AH8"/>
    <mergeCell ref="U4:W5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L6:N7"/>
    <mergeCell ref="BC7:BC8"/>
    <mergeCell ref="B194:C194"/>
    <mergeCell ref="B195:D195"/>
    <mergeCell ref="B132:C132"/>
    <mergeCell ref="B70:C70"/>
    <mergeCell ref="AA7:AA8"/>
    <mergeCell ref="Y7:Y8"/>
    <mergeCell ref="E6:E8"/>
    <mergeCell ref="F6:F8"/>
    <mergeCell ref="G6:G8"/>
    <mergeCell ref="S6:S8"/>
    <mergeCell ref="B4:B8"/>
    <mergeCell ref="C4:C8"/>
    <mergeCell ref="D4:D8"/>
    <mergeCell ref="E4:G5"/>
    <mergeCell ref="AK4:AK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"/>
  <sheetViews>
    <sheetView workbookViewId="0"/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5</vt:i4>
      </vt:variant>
    </vt:vector>
  </HeadingPairs>
  <TitlesOfParts>
    <vt:vector size="42" baseType="lpstr">
      <vt:lpstr>Monthly Report Graph</vt:lpstr>
      <vt:lpstr>Monthly Report data</vt:lpstr>
      <vt:lpstr>Sheet1</vt:lpstr>
      <vt:lpstr>Monthly Report</vt:lpstr>
      <vt:lpstr>Monthly Report per  Shift</vt:lpstr>
      <vt:lpstr>1th</vt:lpstr>
      <vt:lpstr>2th</vt:lpstr>
      <vt:lpstr>3th</vt:lpstr>
      <vt:lpstr>4th</vt:lpstr>
      <vt:lpstr>5th</vt:lpstr>
      <vt:lpstr>6th</vt:lpstr>
      <vt:lpstr>7th</vt:lpstr>
      <vt:lpstr>8th</vt:lpstr>
      <vt:lpstr>9th</vt:lpstr>
      <vt:lpstr>10th</vt:lpstr>
      <vt:lpstr>11th</vt:lpstr>
      <vt:lpstr>12th</vt:lpstr>
      <vt:lpstr>13th</vt:lpstr>
      <vt:lpstr>14th</vt:lpstr>
      <vt:lpstr>15th</vt:lpstr>
      <vt:lpstr>16th</vt:lpstr>
      <vt:lpstr>17th</vt:lpstr>
      <vt:lpstr>18th</vt:lpstr>
      <vt:lpstr>19th</vt:lpstr>
      <vt:lpstr>20th</vt:lpstr>
      <vt:lpstr>21th</vt:lpstr>
      <vt:lpstr>22th</vt:lpstr>
      <vt:lpstr>23th</vt:lpstr>
      <vt:lpstr>24th</vt:lpstr>
      <vt:lpstr>25th</vt:lpstr>
      <vt:lpstr>26th</vt:lpstr>
      <vt:lpstr>27th</vt:lpstr>
      <vt:lpstr>28th</vt:lpstr>
      <vt:lpstr>29th</vt:lpstr>
      <vt:lpstr>30th</vt:lpstr>
      <vt:lpstr>31th</vt:lpstr>
      <vt:lpstr>Sheet2</vt:lpstr>
      <vt:lpstr>fv</vt:lpstr>
      <vt:lpstr>p</vt:lpstr>
      <vt:lpstr>'1th'!Print_Area</vt:lpstr>
      <vt:lpstr>'Monthly Report Graph'!Print_Area</vt:lpstr>
      <vt:lpstr>Sheet1!Print_Area</vt:lpstr>
    </vt:vector>
  </TitlesOfParts>
  <Company>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MSTX</dc:creator>
  <cp:lastModifiedBy>Bharathi K, Dhivya</cp:lastModifiedBy>
  <cp:lastPrinted>2013-07-04T03:30:10Z</cp:lastPrinted>
  <dcterms:created xsi:type="dcterms:W3CDTF">2006-06-16T22:06:57Z</dcterms:created>
  <dcterms:modified xsi:type="dcterms:W3CDTF">2020-09-11T18:08:03Z</dcterms:modified>
</cp:coreProperties>
</file>